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F:\proyectos\sos-contador-bot\ejecutable\"/>
    </mc:Choice>
  </mc:AlternateContent>
  <xr:revisionPtr revIDLastSave="0" documentId="13_ncr:1_{DD41052B-9A6E-4099-BCF4-86B6C86FF263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Datos" sheetId="1" r:id="rId1"/>
    <sheet name="Constancias" sheetId="2" r:id="rId2"/>
    <sheet name="Error" sheetId="3" r:id="rId3"/>
  </sheets>
  <definedNames>
    <definedName name="_xlnm._FilterDatabase" localSheetId="0" hidden="1">Datos!$A$1:$Q$81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1" i="1" l="1"/>
  <c r="G81" i="1"/>
  <c r="F81" i="1"/>
  <c r="B81" i="1"/>
  <c r="K80" i="1"/>
  <c r="G80" i="1"/>
  <c r="F80" i="1"/>
  <c r="B80" i="1"/>
  <c r="K79" i="1"/>
  <c r="G79" i="1"/>
  <c r="F79" i="1"/>
  <c r="B79" i="1"/>
  <c r="K78" i="1"/>
  <c r="G78" i="1"/>
  <c r="F78" i="1"/>
  <c r="B78" i="1"/>
  <c r="K77" i="1"/>
  <c r="G77" i="1"/>
  <c r="F77" i="1"/>
  <c r="B77" i="1"/>
  <c r="K76" i="1"/>
  <c r="G76" i="1"/>
  <c r="F76" i="1"/>
  <c r="B76" i="1"/>
  <c r="K75" i="1"/>
  <c r="G75" i="1"/>
  <c r="F75" i="1"/>
  <c r="B75" i="1"/>
  <c r="K74" i="1"/>
  <c r="G74" i="1"/>
  <c r="F74" i="1"/>
  <c r="B74" i="1"/>
  <c r="K73" i="1"/>
  <c r="G73" i="1"/>
  <c r="F73" i="1"/>
  <c r="B73" i="1"/>
  <c r="K72" i="1"/>
  <c r="G72" i="1"/>
  <c r="F72" i="1"/>
  <c r="B72" i="1"/>
  <c r="K71" i="1"/>
  <c r="G71" i="1"/>
  <c r="F71" i="1"/>
  <c r="B71" i="1"/>
  <c r="K70" i="1"/>
  <c r="G70" i="1"/>
  <c r="F70" i="1"/>
  <c r="B70" i="1"/>
  <c r="K69" i="1"/>
  <c r="G69" i="1"/>
  <c r="F69" i="1"/>
  <c r="B69" i="1"/>
  <c r="K68" i="1"/>
  <c r="G68" i="1"/>
  <c r="F68" i="1"/>
  <c r="B68" i="1"/>
  <c r="K67" i="1"/>
  <c r="G67" i="1"/>
  <c r="F67" i="1"/>
  <c r="B67" i="1"/>
  <c r="K66" i="1"/>
  <c r="G66" i="1"/>
  <c r="F66" i="1"/>
  <c r="B66" i="1"/>
  <c r="K65" i="1"/>
  <c r="G65" i="1"/>
  <c r="F65" i="1"/>
  <c r="B65" i="1"/>
  <c r="K64" i="1"/>
  <c r="G64" i="1"/>
  <c r="F64" i="1"/>
  <c r="B64" i="1"/>
  <c r="K63" i="1"/>
  <c r="G63" i="1"/>
  <c r="F63" i="1"/>
  <c r="B63" i="1"/>
  <c r="K62" i="1"/>
  <c r="G62" i="1"/>
  <c r="F62" i="1"/>
  <c r="B62" i="1"/>
  <c r="K61" i="1"/>
  <c r="G61" i="1"/>
  <c r="F61" i="1"/>
  <c r="B61" i="1"/>
  <c r="K60" i="1"/>
  <c r="G60" i="1"/>
  <c r="F60" i="1"/>
  <c r="B60" i="1"/>
  <c r="K59" i="1"/>
  <c r="G59" i="1"/>
  <c r="F59" i="1"/>
  <c r="B59" i="1"/>
  <c r="K58" i="1"/>
  <c r="G58" i="1"/>
  <c r="F58" i="1"/>
  <c r="B58" i="1"/>
  <c r="K57" i="1"/>
  <c r="G57" i="1"/>
  <c r="F57" i="1"/>
  <c r="B57" i="1"/>
  <c r="K56" i="1"/>
  <c r="G56" i="1"/>
  <c r="F56" i="1"/>
  <c r="B56" i="1"/>
  <c r="K55" i="1"/>
  <c r="G55" i="1"/>
  <c r="F55" i="1"/>
  <c r="B55" i="1"/>
  <c r="K54" i="1"/>
  <c r="G54" i="1"/>
  <c r="F54" i="1"/>
  <c r="B54" i="1"/>
  <c r="K53" i="1"/>
  <c r="G53" i="1"/>
  <c r="F53" i="1"/>
  <c r="B53" i="1"/>
  <c r="K52" i="1"/>
  <c r="G52" i="1"/>
  <c r="F52" i="1"/>
  <c r="B52" i="1"/>
  <c r="K51" i="1"/>
  <c r="G51" i="1"/>
  <c r="F51" i="1"/>
  <c r="B51" i="1"/>
  <c r="K50" i="1"/>
  <c r="G50" i="1"/>
  <c r="F50" i="1"/>
  <c r="B50" i="1"/>
  <c r="K49" i="1"/>
  <c r="G49" i="1"/>
  <c r="F49" i="1"/>
  <c r="B49" i="1"/>
  <c r="K48" i="1"/>
  <c r="G48" i="1"/>
  <c r="F48" i="1"/>
  <c r="B48" i="1"/>
  <c r="K47" i="1"/>
  <c r="G47" i="1"/>
  <c r="F47" i="1"/>
  <c r="B47" i="1"/>
  <c r="K46" i="1"/>
  <c r="G46" i="1"/>
  <c r="F46" i="1"/>
  <c r="B46" i="1"/>
  <c r="K45" i="1"/>
  <c r="G45" i="1"/>
  <c r="F45" i="1"/>
  <c r="B45" i="1"/>
  <c r="K44" i="1"/>
  <c r="G44" i="1"/>
  <c r="F44" i="1"/>
  <c r="B44" i="1"/>
  <c r="K43" i="1"/>
  <c r="G43" i="1"/>
  <c r="F43" i="1"/>
  <c r="B43" i="1"/>
  <c r="K42" i="1"/>
  <c r="G42" i="1"/>
  <c r="F42" i="1"/>
  <c r="B42" i="1"/>
  <c r="K41" i="1"/>
  <c r="G41" i="1"/>
  <c r="F41" i="1"/>
  <c r="B41" i="1"/>
  <c r="K40" i="1"/>
  <c r="G40" i="1"/>
  <c r="F40" i="1"/>
  <c r="B40" i="1"/>
  <c r="K39" i="1"/>
  <c r="G39" i="1"/>
  <c r="F39" i="1"/>
  <c r="B39" i="1"/>
  <c r="K38" i="1"/>
  <c r="G38" i="1"/>
  <c r="F38" i="1"/>
  <c r="B38" i="1"/>
  <c r="K37" i="1"/>
  <c r="G37" i="1"/>
  <c r="F37" i="1"/>
  <c r="B37" i="1"/>
  <c r="K36" i="1"/>
  <c r="G36" i="1"/>
  <c r="F36" i="1"/>
  <c r="B36" i="1"/>
  <c r="K35" i="1"/>
  <c r="G35" i="1"/>
  <c r="F35" i="1"/>
  <c r="B35" i="1"/>
  <c r="K34" i="1"/>
  <c r="G34" i="1"/>
  <c r="F34" i="1"/>
  <c r="B34" i="1"/>
  <c r="K33" i="1"/>
  <c r="G33" i="1"/>
  <c r="F33" i="1"/>
  <c r="B33" i="1"/>
  <c r="K32" i="1"/>
  <c r="G32" i="1"/>
  <c r="F32" i="1"/>
  <c r="B32" i="1"/>
  <c r="K31" i="1"/>
  <c r="G31" i="1"/>
  <c r="F31" i="1"/>
  <c r="B31" i="1"/>
  <c r="K30" i="1"/>
  <c r="G30" i="1"/>
  <c r="F30" i="1"/>
  <c r="B30" i="1"/>
  <c r="K29" i="1"/>
  <c r="G29" i="1"/>
  <c r="F29" i="1"/>
  <c r="B29" i="1"/>
  <c r="K28" i="1"/>
  <c r="G28" i="1"/>
  <c r="F28" i="1"/>
  <c r="B28" i="1"/>
  <c r="K27" i="1"/>
  <c r="G27" i="1"/>
  <c r="F27" i="1"/>
  <c r="B27" i="1"/>
  <c r="K26" i="1"/>
  <c r="G26" i="1"/>
  <c r="F26" i="1"/>
  <c r="B26" i="1"/>
  <c r="K25" i="1"/>
  <c r="G25" i="1"/>
  <c r="F25" i="1"/>
  <c r="B25" i="1"/>
  <c r="K24" i="1"/>
  <c r="G24" i="1"/>
  <c r="F24" i="1"/>
  <c r="B24" i="1"/>
  <c r="K23" i="1"/>
  <c r="G23" i="1"/>
  <c r="F23" i="1"/>
  <c r="B23" i="1"/>
  <c r="K22" i="1"/>
  <c r="G22" i="1"/>
  <c r="F22" i="1"/>
  <c r="B22" i="1"/>
  <c r="K21" i="1"/>
  <c r="G21" i="1"/>
  <c r="F21" i="1"/>
  <c r="B21" i="1"/>
  <c r="K20" i="1"/>
  <c r="G20" i="1"/>
  <c r="F20" i="1"/>
  <c r="B20" i="1"/>
  <c r="K19" i="1"/>
  <c r="G19" i="1"/>
  <c r="F19" i="1"/>
  <c r="B19" i="1"/>
  <c r="K18" i="1"/>
  <c r="G18" i="1"/>
  <c r="F18" i="1"/>
  <c r="B18" i="1"/>
  <c r="K17" i="1"/>
  <c r="G17" i="1"/>
  <c r="F17" i="1"/>
  <c r="B17" i="1"/>
  <c r="K16" i="1"/>
  <c r="G16" i="1"/>
  <c r="F16" i="1"/>
  <c r="B16" i="1"/>
  <c r="K15" i="1"/>
  <c r="G15" i="1"/>
  <c r="F15" i="1"/>
  <c r="B15" i="1"/>
  <c r="K14" i="1"/>
  <c r="G14" i="1"/>
  <c r="F14" i="1"/>
  <c r="B14" i="1"/>
  <c r="K13" i="1"/>
  <c r="G13" i="1"/>
  <c r="F13" i="1"/>
  <c r="B13" i="1"/>
  <c r="K12" i="1"/>
  <c r="G12" i="1"/>
  <c r="F12" i="1"/>
  <c r="B12" i="1"/>
  <c r="K11" i="1"/>
  <c r="G11" i="1"/>
  <c r="F11" i="1"/>
  <c r="B11" i="1"/>
  <c r="K10" i="1"/>
  <c r="G10" i="1"/>
  <c r="F10" i="1"/>
  <c r="B10" i="1"/>
  <c r="K9" i="1"/>
  <c r="G9" i="1"/>
  <c r="F9" i="1"/>
  <c r="B9" i="1"/>
  <c r="K8" i="1"/>
  <c r="G8" i="1"/>
  <c r="F8" i="1"/>
  <c r="B8" i="1"/>
  <c r="K7" i="1"/>
  <c r="G7" i="1"/>
  <c r="F7" i="1"/>
  <c r="B7" i="1"/>
  <c r="K6" i="1"/>
  <c r="G6" i="1"/>
  <c r="F6" i="1"/>
  <c r="B6" i="1"/>
  <c r="K5" i="1"/>
  <c r="G5" i="1"/>
  <c r="F5" i="1"/>
  <c r="B5" i="1"/>
  <c r="K4" i="1"/>
  <c r="G4" i="1"/>
  <c r="F4" i="1"/>
  <c r="B4" i="1"/>
  <c r="K3" i="1"/>
  <c r="G3" i="1"/>
  <c r="F3" i="1"/>
  <c r="B3" i="1"/>
  <c r="K2" i="1"/>
  <c r="G2" i="1"/>
  <c r="F2" i="1"/>
  <c r="B2" i="1"/>
</calcChain>
</file>

<file path=xl/sharedStrings.xml><?xml version="1.0" encoding="utf-8"?>
<sst xmlns="http://schemas.openxmlformats.org/spreadsheetml/2006/main" count="1446" uniqueCount="393">
  <si>
    <t>Procesar</t>
  </si>
  <si>
    <t>Fin</t>
  </si>
  <si>
    <t>Representante</t>
  </si>
  <si>
    <t>Contribuyente</t>
  </si>
  <si>
    <t>ID_SOS</t>
  </si>
  <si>
    <t>Duplicado</t>
  </si>
  <si>
    <t>Denominacion</t>
  </si>
  <si>
    <t>Clave</t>
  </si>
  <si>
    <t>Periodo</t>
  </si>
  <si>
    <t>Operaciones NG o E</t>
  </si>
  <si>
    <t>Tipo Responsable</t>
  </si>
  <si>
    <t>CF</t>
  </si>
  <si>
    <t>LIV</t>
  </si>
  <si>
    <t>LIC</t>
  </si>
  <si>
    <t>PT IVA</t>
  </si>
  <si>
    <t>PT IIBB</t>
  </si>
  <si>
    <t>LID</t>
  </si>
  <si>
    <t>SI</t>
  </si>
  <si>
    <t>NG/E</t>
  </si>
  <si>
    <t>Global</t>
  </si>
  <si>
    <t>True</t>
  </si>
  <si>
    <t>False</t>
  </si>
  <si>
    <t>Por Comprobante</t>
  </si>
  <si>
    <t>cuit</t>
  </si>
  <si>
    <t>nombre</t>
  </si>
  <si>
    <t>estado</t>
  </si>
  <si>
    <t>tipo_persona</t>
  </si>
  <si>
    <t>condicion_iva</t>
  </si>
  <si>
    <t>direccion</t>
  </si>
  <si>
    <t>localidad</t>
  </si>
  <si>
    <t>provincia</t>
  </si>
  <si>
    <t>cod_postal</t>
  </si>
  <si>
    <t>domicilio</t>
  </si>
  <si>
    <t>categoria_monotributo</t>
  </si>
  <si>
    <t>mes_cierre</t>
  </si>
  <si>
    <t>actividades</t>
  </si>
  <si>
    <t>impuestos</t>
  </si>
  <si>
    <t>SZYCHOWSKI AMANDA MONICA</t>
  </si>
  <si>
    <t>ACTIVO</t>
  </si>
  <si>
    <t>FISICA</t>
  </si>
  <si>
    <t>Monotributista</t>
  </si>
  <si>
    <t>SALTA 2224 Piso:9 Dpto:D</t>
  </si>
  <si>
    <t>POSADAS</t>
  </si>
  <si>
    <t>MISIONES</t>
  </si>
  <si>
    <t>SALTA 2224 Piso:9 Dpto:D, POSADAS, MISIONES, 3300</t>
  </si>
  <si>
    <t>B LOCACIONES DE SERVICIOS (per. 202508)</t>
  </si>
  <si>
    <t>INVERNADA  DE GANADO BOVINO EXCEPTO EL ENGORDE EN CORRALES (FEED-LOT) | SERVICIOS INMOBILIARIOS REALIZADOS POR CUENTA PROPIA, CON BIENES URBANOS PROPIOS O ARRENDADOS N.C.P. | SERVICIOS DE ASESORAMIENTO, DIRECCIÓN Y GESTIÓN EMPRESARIAL REALIZADOS POR INTEGRANTES DE LOS ÓRGANOS DE ADMINISTRACIÓN Y/O FISCALIZACIÓN EN SOCIEDADES ANÓNIMAS | INVERNADA  DE GANADO BOVINO EXCEPTO EL ENGORDE EN CORRALES (FEED-LOT) | SERVICIOS INMOBILIARIOS REALIZADOS POR CUENTA PROPIA, CON BIENES URBANOS PROPIOS O ARRENDADOS N.C.P. | SERVICIOS DE ASESORAMIENTO, DIRECCIÓN Y GESTIÓN EMPRESARIAL REALIZADOS POR INTEGRANTES DE LOS ÓRGANOS DE ADMINISTRACIÓN Y/O FISCALIZACIÓN EN SOCIEDADES ANÓNIMAS</t>
  </si>
  <si>
    <t>MONOTRIBUTO (AC) | APORTES SEG.SOCIAL AUTONOMOS (AC) | GANANCIAS PERSONAS FISICAS (AC)</t>
  </si>
  <si>
    <t>FIDEICOMISO CONSULTORIOS SAN MARTIN</t>
  </si>
  <si>
    <t>JURIDICA</t>
  </si>
  <si>
    <t>Responsable Inscripto</t>
  </si>
  <si>
    <t>SAN MARTIN 2281</t>
  </si>
  <si>
    <t>SAN MARTIN 2281, POSADAS, MISIONES, 3300</t>
  </si>
  <si>
    <t>CONSTRUCCIÓN, REFORMA Y REPARACIÓN DE EDIFICIOS RESIDENCIALES | SERVICIOS INMOBILIARIOS REALIZADOS POR CUENTA PROPIA, CON BIENES URBANOS PROPIOS O ARRENDADOS N.C.P.</t>
  </si>
  <si>
    <t>GANANCIAS SOCIEDADES (AC) | IVA (AC) | REGIMENES DE INFORMACIÓN (AC)</t>
  </si>
  <si>
    <t>URRUTIA MIRIAM NOEMI</t>
  </si>
  <si>
    <t>CORDOBA 2173 Piso:12</t>
  </si>
  <si>
    <t>CORDOBA 2173 Piso:12, POSADAS, MISIONES, 3300</t>
  </si>
  <si>
    <t>A LOCACIONES DE SERVICIOS (per. 202010)</t>
  </si>
  <si>
    <t>SERVICIOS INMOBILIARIOS REALIZADOS POR CUENTA PROPIA, CON BIENES URBANOS PROPIOS O ARRENDADOS N.C.P.</t>
  </si>
  <si>
    <t>MONOTRIBUTO (AC)</t>
  </si>
  <si>
    <t>BONETTI AGOSTINA</t>
  </si>
  <si>
    <t>angel acu&amp;#241;a 1094</t>
  </si>
  <si>
    <t>angel acu&amp;#241;a 1094, POSADAS, MISIONES, 3300</t>
  </si>
  <si>
    <t>A EXENTO LOCACION INMUEBLES (per. 202507)</t>
  </si>
  <si>
    <t>SERVICIOS INMOBILIARIOS REALIZADOS POR CUENTA PROPIA, CON BIENES URBANOS PROPIOS O ARRENDADOS N.C.P. | REPARACIÓN DE TAPIZADOS Y MUEBLES</t>
  </si>
  <si>
    <t>HOPE RICARDO MARIO</t>
  </si>
  <si>
    <t>AV BUSTAMANTE 2512</t>
  </si>
  <si>
    <t>AV BUSTAMANTE 2512, POSADAS, MISIONES, 3300</t>
  </si>
  <si>
    <t>G LOCACIONES DE SERVICIOS (per. 202508)</t>
  </si>
  <si>
    <t>SERVICIOS DE ARQUITECTURA E INGENIERÍA Y SERVICIOS CONEXOS DE ASESORAMIENTO TÉCNICO N.C.P.</t>
  </si>
  <si>
    <t>TUFRO MARIA MAGDALENA</t>
  </si>
  <si>
    <t>TUCUMAN 1646</t>
  </si>
  <si>
    <t>TUCUMAN 1646, POSADAS, MISIONES, 3300</t>
  </si>
  <si>
    <t>A LOCACIONES DE SERVICIOS (per. 202408)</t>
  </si>
  <si>
    <t>SERVICIOS ODONTOLÓGICOS</t>
  </si>
  <si>
    <t>SESMERO MARIA GABRIELA</t>
  </si>
  <si>
    <t>GENERAL PAZ 283</t>
  </si>
  <si>
    <t>GENERAL PAZ 283, POSADAS, MISIONES, 3300</t>
  </si>
  <si>
    <t>SERVICIOS INMOBILIARIOS REALIZADOS POR CUENTA PROPIA, CON BIENES RURALES PROPIOS O ARRENDADOS N.C.P.</t>
  </si>
  <si>
    <t>GANANCIAS PERSONAS FISICAS (AC) | APORTES SEG.SOCIAL AUTONOMOS (BD) | IVA (BD)</t>
  </si>
  <si>
    <t>POSADAS FIDUCIARIA S.A.</t>
  </si>
  <si>
    <t>LA RIOJA 1356 - EX 42</t>
  </si>
  <si>
    <t>LA RIOJA 1356 - EX 42, POSADAS, MISIONES, 3300</t>
  </si>
  <si>
    <t>SERVICIOS INMOBILIARIOS REALIZADOS A CAMBIO DE UNA RETRIBUCIÓN O POR CONTRATA N.C.P.</t>
  </si>
  <si>
    <t>BP-ACCIONES O PARTICIPACIONES (AC) | REGIMENES DE INFORMACIÓN (AC) | GANANCIAS SOCIEDADES (AC) | IVA (AC)</t>
  </si>
  <si>
    <t>SCOTTO LUCILA AGUSTINA</t>
  </si>
  <si>
    <t>AUSTRIA 2566 Piso:5 Dpto:C</t>
  </si>
  <si>
    <t>CIUDAD AUTONOMA BUENOS AIRES</t>
  </si>
  <si>
    <t>AUSTRIA 2566 Piso:5 Dpto:C, CIUDAD AUTONOMA BUENOS AIRES, 1425</t>
  </si>
  <si>
    <t>G VENTAS DE COSAS MUEBLES (per. 202508)</t>
  </si>
  <si>
    <t>CULTIVO DE YERBA MATE | PLANTACIÓN DE BOSQUES | SERVICIOS DE ASESORAMIENTO, DIRECCIÓN Y GESTIÓN EMPRESARIAL REALIZADOS POR INTEGRANTES DE CUERPOS DE DIRECCIÓN EN SOCIEDADES EXCEPTO LAS ANÓNIMAS | CULTIVO DE YERBA MATE | PLANTACIÓN DE BOSQUES | SERVICIOS DE ASESORAMIENTO, DIRECCIÓN Y GESTIÓN EMPRESARIAL REALIZADOS POR INTEGRANTES DE CUERPOS DE DIRECCIÓN EN SOCIEDADES EXCEPTO LAS ANÓNIMAS</t>
  </si>
  <si>
    <t>MONOTRIBUTO (AC) | GANANCIAS PERSONAS FISICAS (AC) | APORTES SEG.SOCIAL AUTONOMOS (AC)</t>
  </si>
  <si>
    <t>PENSA ANIBAL EDUARDO</t>
  </si>
  <si>
    <t>No informado</t>
  </si>
  <si>
    <t>ENTRE RIOS 1680</t>
  </si>
  <si>
    <t>ENTRE RIOS 1680, POSADAS, MISIONES, 3300</t>
  </si>
  <si>
    <t>FERREYRA CARLOS ANDRES</t>
  </si>
  <si>
    <t>PASAJE 24 5836</t>
  </si>
  <si>
    <t>PASAJE 24 5836, POSADAS, MISIONES, 3300</t>
  </si>
  <si>
    <t>SERVICIOS PERSONALES N.C.P.</t>
  </si>
  <si>
    <t>GANANCIAS PERSONAS FISICAS (AC) | APORTES SEG.SOCIAL AUTONOMOS (AC) | IVA (AC)</t>
  </si>
  <si>
    <t>PENSA PROPIEDADES S.R.L.</t>
  </si>
  <si>
    <t>CATAMARCA 2372</t>
  </si>
  <si>
    <t>CATAMARCA 2372, POSADAS, MISIONES, 3300</t>
  </si>
  <si>
    <t>CONSTRUCCIÓN, REFORMA Y REPARACIÓN DE EDIFICIOS RESIDENCIALES | SERVICIOS DE FIDEICOMISOS | SERVICIOS INMOBILIARIOS REALIZADOS POR CUENTA PROPIA, CON BIENES URBANOS PROPIOS O ARRENDADOS N.C.P.</t>
  </si>
  <si>
    <t>IVA (AC) | GANANCIAS SOCIEDADES (AC) | REGIMENES DE INFORMACIÓN (AC) | BP-ACCIONES O PARTICIPACIONES (AC)</t>
  </si>
  <si>
    <t>FERREYRA MARCELO JORGE</t>
  </si>
  <si>
    <t>CHACRA 191 - PASAJE. 24 - 5874</t>
  </si>
  <si>
    <t>CHACRA 191 - PASAJE. 24 - 5874, POSADAS, MISIONES, 3300</t>
  </si>
  <si>
    <t>F LOCACIONES DE SERVICIOS (per. 202508)</t>
  </si>
  <si>
    <t>SERVICIOS DE TRATAMIENTO</t>
  </si>
  <si>
    <t>BONGIOVANNI JORGE MARIO</t>
  </si>
  <si>
    <t>BAJADA VIEJA 1492 Piso:PB Dpto:00 S:00 T:00 M:00</t>
  </si>
  <si>
    <t>BAJADA VIEJA 1492 Piso:PB Dpto:00 S:00 T:00 M:00, POSADAS, MISIONES, 3300</t>
  </si>
  <si>
    <t>A LOCACIONES DE SERVICIOS (per. 202502)</t>
  </si>
  <si>
    <t>SERVICIOS RELACIONADOS CON LA CONSTRUCCIÓN. | SERVICIOS DE ARQUITECTURA E INGENIERÍA Y SERVICIOS CONEXOS DE ASESORAMIENTO TÉCNICO N.C.P.</t>
  </si>
  <si>
    <t>PEREYRA ESTEBAN JOSE</t>
  </si>
  <si>
    <t>BOLIVAR 2377 Piso:1</t>
  </si>
  <si>
    <t>BOLIVAR 2377 Piso:1, POSADAS, MISIONES, 3300</t>
  </si>
  <si>
    <t>H LOCACIONES DE SERVICIOS (per. 202502)</t>
  </si>
  <si>
    <t>SERVICIOS DE  CONSULTA MÉDICA</t>
  </si>
  <si>
    <t>CASTRO OLIVERA CARLOS ENRIQUE</t>
  </si>
  <si>
    <t>MITRE 83 Piso:2 Dpto:213</t>
  </si>
  <si>
    <t>MITRE 83 Piso:2 Dpto:213, POSADAS, MISIONES, 3300</t>
  </si>
  <si>
    <t>H LOCACIONES DE SERVICIOS (per. 202409)</t>
  </si>
  <si>
    <t>COSTA LILIANA BEATRIZ</t>
  </si>
  <si>
    <t>BAJADA VIEJA 1492</t>
  </si>
  <si>
    <t>BAJADA VIEJA 1492, POSADAS, MISIONES, 3300</t>
  </si>
  <si>
    <t>DON LALO S. R. L.</t>
  </si>
  <si>
    <t>FELIX DE AZARA 1980</t>
  </si>
  <si>
    <t>FELIX DE AZARA 1980, POSADAS, MISIONES, 3300</t>
  </si>
  <si>
    <t>CULTIVO DE ARROZ | PREPARACIÓN Y MOLIENDA DE LEGUMBRES Y CEREALES N.C.P., EXCEPTO TRIGO Y ARROZ Y MOLIENDA HÚMEDA DE MAÍZ | ACOPIO Y ACONDICIONAMIENTO DE CEREALES Y SEMILLAS, EXCEPTO DE ALGODÓN Y SEMILLAS Y GRANOS PARA FORRAJES | SERVICIOS DE GESTIÓN Y LOGÍSTICA PARA EL TRANSPORTE DE MERCADERÍAS N.C.P.</t>
  </si>
  <si>
    <t>REGIMENES DE INFORMACIÓN (AC) | GANANCIAS SOCIEDADES (AC) | IVA (AC) | BP-ACCIONES O PARTICIPACIONES (AC) | IIBB CONVENIO MULTILATERAL (AC)</t>
  </si>
  <si>
    <t>SPAGNOLI SUSANA PATRICIA</t>
  </si>
  <si>
    <t>BOLIVAR 2376</t>
  </si>
  <si>
    <t>BOLIVAR 2376, POSADAS, MISIONES, 3300</t>
  </si>
  <si>
    <t>C LOCACIONES DE SERVICIOS (per. 202508)</t>
  </si>
  <si>
    <t>C.E.B.A.C. SRL</t>
  </si>
  <si>
    <t>CORDOBA 1393</t>
  </si>
  <si>
    <t>CORDOBA 1393, POSADAS, MISIONES, 3300</t>
  </si>
  <si>
    <t>SERVICIOS DE PRÁCTICAS DE DIAGNÓSTICO EN LABORATORIOS</t>
  </si>
  <si>
    <t>IIBB CONVENIO MULTILATERAL (AC) | BP-ACCIONES O PARTICIPACIONES (AC) | REGIMENES DE INFORMACIÓN (AC) | SICORE-IMPTO.A LAS GANANCIAS (AC) | IVA (AC) | EMPLEADOR-APORTES SEG. SOCIAL (AC) | GANANCIAS SOCIEDADES (AC)</t>
  </si>
  <si>
    <t>VARENIZA ANGEL GABRIEL</t>
  </si>
  <si>
    <t>EL DORADO 0</t>
  </si>
  <si>
    <t>EL DORADO 0, POSADAS, MISIONES, 3300</t>
  </si>
  <si>
    <t>SERVICIO DE TRANSPORTE AUTOMOTOR DE CARGAS N.C.P.</t>
  </si>
  <si>
    <t>IIBB CONVENIO MULTILATERAL (AC) | APORTES SEG.SOCIAL AUTONOMOS (AC) | EMPLEADOR-APORTES SEG. SOCIAL (AC) | IVA (AC) | GANANCIAS PERSONAS FISICAS (AC)</t>
  </si>
  <si>
    <t>PENSA MARIA EUGENIA</t>
  </si>
  <si>
    <t>A LOCACIONES DE SERVICIOS (per. 202410)</t>
  </si>
  <si>
    <t>SERVICIOS INMOBILIARIOS REALIZADOS POR CUENTA PROPIA, CON BIENES URBANOS PROPIOS O ARRENDADOS N.C.P. | SERVICIOS DE ASESORAMIENTO, DIRECCIÓN Y GESTIÓN EMPRESARIAL N.C.P.</t>
  </si>
  <si>
    <t>VECINAS S.R.L.</t>
  </si>
  <si>
    <t>PRODUCCIÓN DE FILMES Y VIDEOCINTAS | SERVICIOS CONEXOS A LA PRODUCCIÓN DE ESPECTÁCULOS TEATRALES Y MUSICALES</t>
  </si>
  <si>
    <t>GANANCIAS SOCIEDADES (AC) | IVA (AC) | REGIMENES DE INFORMACIÓN (AC) | BP-ACCIONES O PARTICIPACIONES (AC)</t>
  </si>
  <si>
    <t>BEITIA CRISPIN</t>
  </si>
  <si>
    <t>RUTA 7 KM 1 1/2 0</t>
  </si>
  <si>
    <t>JARDIN AMERICA</t>
  </si>
  <si>
    <t>RUTA 7 KM 1 1/2 0, JARDIN AMERICA, MISIONES, 3328</t>
  </si>
  <si>
    <t>SERVICIOS INMOBILIARIOS REALIZADOS POR CUENTA PROPIA, CON BIENES URBANOS PROPIOS O ARRENDADOS N.C.P. | SERVICIOS DE ASESORAMIENTO, DIRECCIÓN Y GESTIÓN EMPRESARIAL REALIZADOS POR INTEGRANTES DE LOS ÓRGANOS DE ADMINISTRACIÓN Y/O FISCALIZACIÓN EN SOCIEDADES ANÓNIMAS | SERVICIOS DE PUBLICIDAD N.C.P. | SERVICIOS PARA LA PRÁCTICA DEPORTIVA N.C.P.</t>
  </si>
  <si>
    <t>SOTO MIGUEL GERONIMO</t>
  </si>
  <si>
    <t>DERQUI - 1482  Dpto:C</t>
  </si>
  <si>
    <t>DERQUI - 1482  Dpto:C, POSADAS, MISIONES, 3300</t>
  </si>
  <si>
    <t>A LOCACIONES DE SERVICIOS (per. 202208)</t>
  </si>
  <si>
    <t>SERVICIOS DE ASESORAMIENTO, DIRECCIÓN Y GESTIÓN EMPRESARIAL REALIZADOS POR INTEGRANTES DE CUERPOS DE DIRECCIÓN EN SOCIEDADES EXCEPTO LAS ANÓNIMAS | SERVICIOS DE ARQUITECTURA E INGENIERÍA Y SERVICIOS CONEXOS DE ASESORAMIENTO TÉCNICO N.C.P. | SERVICIOS DE ASESORAMIENTO, DIRECCIÓN Y GESTIÓN EMPRESARIAL REALIZADOS POR INTEGRANTES DE CUERPOS DE DIRECCIÓN EN SOCIEDADES EXCEPTO LAS ANÓNIMAS | SERVICIOS DE ARQUITECTURA E INGENIERÍA Y SERVICIOS CONEXOS DE ASESORAMIENTO TÉCNICO N.C.P.</t>
  </si>
  <si>
    <t>INSAURRALDE CARLOS FRANCISCO</t>
  </si>
  <si>
    <t>SERVICIOS DE ASESORAMIENTO, DIRECCIÓN Y GESTIÓN EMPRESARIAL REALIZADOS POR INTEGRANTES DE CUERPOS DE DIRECCIÓN EN SOCIEDADES EXCEPTO LAS ANÓNIMAS | SERVICIOS DE PRÁCTICAS DE DIAGNÓSTICO EN LABORATORIOS</t>
  </si>
  <si>
    <t>SZEWALD CARLOS</t>
  </si>
  <si>
    <t>JOSE INGENIEROS 56</t>
  </si>
  <si>
    <t>OBERA</t>
  </si>
  <si>
    <t>JOSE INGENIEROS 56, OBERA, MISIONES, 3360</t>
  </si>
  <si>
    <t>A EXENTO LOCACION INMUEBLES (per. 202501)</t>
  </si>
  <si>
    <t>COSTA ALEJANDRO</t>
  </si>
  <si>
    <t>ALVEAR  EX 421 1656</t>
  </si>
  <si>
    <t>ALVEAR  EX 421 1656, POSADAS, MISIONES, 3300</t>
  </si>
  <si>
    <t>A LOCACIONES DE SERVICIOS (per. 201701)</t>
  </si>
  <si>
    <t>SERVICIOS INMOBILIARIOS REALIZADOS POR CUENTA PROPIA, CON BIENES URBANOS PROPIOS O ARRENDADOS N.C.P. | SERVICIOS INMOBILIARIOS REALIZADOS POR CUENTA PROPIA, CON BIENES URBANOS PROPIOS O ARRENDADOS N.C.P.</t>
  </si>
  <si>
    <t>MONOTRIBUTO (AC) | GANANCIAS PERSONAS FISICAS (AC)</t>
  </si>
  <si>
    <t>HOPE HUGO</t>
  </si>
  <si>
    <t>JUNIN 2096 Piso:1</t>
  </si>
  <si>
    <t>JUNIN 2096 Piso:1, POSADAS, MISIONES, 3300</t>
  </si>
  <si>
    <t>H LOCACIONES DE SERVICIOS (per. 202508)</t>
  </si>
  <si>
    <t>SERVICIOS INMOBILIARIOS REALIZADOS POR CUENTA PROPIA, CON BIENES URBANOS PROPIOS O ARRENDADOS N.C.P. | SERVICIOS DE CONTABILIDAD, AUDITORÍA Y ASESORÍA FISCAL | SERVICIOS DE ASESORAMIENTO, DIRECCIÓN Y GESTIÓN EMPRESARIAL REALIZADOS POR INTEGRANTES DE LOS ÓRGANOS DE ADMINISTRACIÓN Y/O FISCALIZACIÓN EN SOCIEDADES ANÓNIMAS | SERVICIOS INMOBILIARIOS REALIZADOS POR CUENTA PROPIA, CON BIENES URBANOS PROPIOS O ARRENDADOS N.C.P. | SERVICIOS DE CONTABILIDAD, AUDITORÍA Y ASESORÍA FISCAL | SERVICIOS DE ASESORAMIENTO, DIRECCIÓN Y GESTIÓN EMPRESARIAL REALIZADOS POR INTEGRANTES DE LOS ÓRGANOS DE ADMINISTRACIÓN Y/O FISCALIZACIÓN EN SOCIEDADES ANÓNIMAS</t>
  </si>
  <si>
    <t>BUSTOS GONZALO RAFAEL</t>
  </si>
  <si>
    <t>AV. ROQUE SAENZ PE&amp;#209;A 1675 Piso:0 Dpto:0</t>
  </si>
  <si>
    <t>AV. ROQUE SAENZ PE&amp;#209;A 1675 Piso:0 Dpto:0, POSADAS, MISIONES, 3300</t>
  </si>
  <si>
    <t>A VENTAS DE COSAS MUEBLES (per. 202408)</t>
  </si>
  <si>
    <t>VENTA AL POR MENOR DE MATERIALES Y PRODUCTOS DE LIMPIEZA</t>
  </si>
  <si>
    <t>HUK LUCILA LINDSAY</t>
  </si>
  <si>
    <t>BERON DE ASTRADA 2564</t>
  </si>
  <si>
    <t>BERON DE ASTRADA 2564, POSADAS, MISIONES, 3300</t>
  </si>
  <si>
    <t>AST GERARDO DANIEL</t>
  </si>
  <si>
    <t>ROQUE S. PE&amp;#209;A 2245</t>
  </si>
  <si>
    <t>ROQUE S. PE&amp;#209;A 2245, POSADAS, MISIONES, 3300</t>
  </si>
  <si>
    <t>SERVICIOS DE EXPENDIO DE COMIDAS Y BEBIDAS EN ESTABLECIMIENTOS CON SERVICIO DE MESA Y/O EN MOSTRADOR N.C.P. | EXPLOTACIÓN DE INSTALACIONES DEPORTIVAS, EXCEPTO CLUBES</t>
  </si>
  <si>
    <t>GANANCIAS PERSONAS FISICAS (AC) | APORTES SEG.SOCIAL AUTONOMOS (AC) | IVA (AC) | EMPLEADOR-APORTES SEG. SOCIAL (AC)</t>
  </si>
  <si>
    <t>SZYCHOWSKI MARCELO</t>
  </si>
  <si>
    <t>LA RIOJA 335</t>
  </si>
  <si>
    <t>LA RIOJA 335, POSADAS, MISIONES, 3300</t>
  </si>
  <si>
    <t>INVERNADA  DE GANADO BOVINO EXCEPTO EL ENGORDE EN CORRALES (FEED-LOT) | SERVICIOS INMOBILIARIOS REALIZADOS POR CUENTA PROPIA, CON BIENES URBANOS PROPIOS O ARRENDADOS N.C.P. | SERVICIOS DE ASESORAMIENTO, DIRECCIÓN Y GESTIÓN EMPRESARIAL REALIZADOS POR INTEGRANTES DE LOS ÓRGANOS DE ADMINISTRACIÓN Y/O FISCALIZACIÓN EN SOCIEDADES ANÓNIMAS</t>
  </si>
  <si>
    <t>APORTES SEG.SOCIAL AUTONOMOS (AC) | IVA (AC) | GANANCIAS PERSONAS FISICAS (AC)</t>
  </si>
  <si>
    <t>FIDEICOMISO POSADAS INMOBILIARIA I</t>
  </si>
  <si>
    <t>RIOJA 1356</t>
  </si>
  <si>
    <t>RIOJA 1356, POSADAS, MISIONES, 3300</t>
  </si>
  <si>
    <t>GANANCIAS SOCIEDADES (AC) | REGIMENES DE INFORMACIÓN (AC) | IVA (AC)</t>
  </si>
  <si>
    <t>FORESTAL S A</t>
  </si>
  <si>
    <t>YRIGOYEN HIPOLITO 1180 Piso:04</t>
  </si>
  <si>
    <t>YRIGOYEN HIPOLITO 1180 Piso:04, CIUDAD AUTONOMA BUENOS AIRES, 1086</t>
  </si>
  <si>
    <t>CULTIVO DE YERBA MATE | CULTIVO DE TÉ Y OTRAS PLANTAS CUYAS HOJAS SE UTILIZAN PARA PREPARAR INFUSIONES | PLANTACIÓN DE BOSQUES</t>
  </si>
  <si>
    <t>SICORE-IMPTO.A LAS GANANCIAS (AC) | IVA (AC) | EMPLEADOR-APORTES SEG. SOCIAL (AC) | GANANCIAS SOCIEDADES (AC) | BP-ACCIONES O PARTICIPACIONES (AC) | REGIMENES DE INFORMACIÓN (AC)</t>
  </si>
  <si>
    <t>LIONETTO ANA CAROLINA</t>
  </si>
  <si>
    <t>BUSTAMANTE 3164</t>
  </si>
  <si>
    <t>BUSTAMANTE 3164, POSADAS, MISIONES, 3300</t>
  </si>
  <si>
    <t>A VENTAS DE COSAS MUEBLES (per. 202402)</t>
  </si>
  <si>
    <t>VENTA AL POR MENOR DE PRENDAS Y ACCESORIOS DE VESTIR N.C.P. | SERVICIOS INMOBILIARIOS REALIZADOS POR CUENTA PROPIA, CON BIENES URBANOS PROPIOS O ARRENDADOS N.C.P. | VENTA AL POR MENOR DE PRENDAS Y ACCESORIOS DE VESTIR N.C.P. | SERVICIOS INMOBILIARIOS REALIZADOS POR CUENTA PROPIA, CON BIENES URBANOS PROPIOS O ARRENDADOS N.C.P.</t>
  </si>
  <si>
    <t>PENSA LUCIANO ANIBAL</t>
  </si>
  <si>
    <t>PRODUCCIÓN DE FILMES Y VIDEOCINTAS | SERVICIOS INMOBILIARIOS REALIZADOS POR CUENTA PROPIA, CON BIENES URBANOS PROPIOS O ARRENDADOS N.C.P. | SERVICIOS DE ASESORAMIENTO, DIRECCIÓN Y GESTIÓN EMPRESARIAL REALIZADOS POR INTEGRANTES DE CUERPOS DE DIRECCIÓN EN SOCIEDADES EXCEPTO LAS ANÓNIMAS | PRODUCCIÓN DE FILMES Y VIDEOCINTAS | SERVICIOS INMOBILIARIOS REALIZADOS POR CUENTA PROPIA, CON BIENES URBANOS PROPIOS O ARRENDADOS N.C.P. | SERVICIOS DE ASESORAMIENTO, DIRECCIÓN Y GESTIÓN EMPRESARIAL REALIZADOS POR INTEGRANTES DE CUERPOS DE DIRECCIÓN EN SOCIEDADES EXCEPTO LAS ANÓNIMAS</t>
  </si>
  <si>
    <t>AITA SA</t>
  </si>
  <si>
    <t>JUNIN 2096 Piso:4</t>
  </si>
  <si>
    <t>JUNIN 2096 Piso:4, POSADAS, MISIONES, 3300</t>
  </si>
  <si>
    <t>CULTIVO DE YERBA MATE | CULTIVOS PERENNES N.C.P. | PLANTACIÓN DE BOSQUES | EXTRACCIÓN DE PRODUCTOS FORESTALES DE BOSQUES CULTIVADOS | EXTRACCIÓN DE PRODUCTOS FORESTALES DE BOSQUES NATIVOS | SERVICIOS INMOBILIARIOS REALIZADOS POR CUENTA PROPIA, CON BIENES RURALES PROPIOS O ARRENDADOS N.C.P.</t>
  </si>
  <si>
    <t>GANANCIAS SOCIEDADES (AC) | IVA (AC) | BP-ACCIONES O PARTICIPACIONES (AC) | REGIMENES DE INFORMACIÓN (AC)</t>
  </si>
  <si>
    <t>CONDOMINIO INVERNADA</t>
  </si>
  <si>
    <t>RUTA 68 5</t>
  </si>
  <si>
    <t>GOB. ING. V. VIRASORO</t>
  </si>
  <si>
    <t>CORRIENTES</t>
  </si>
  <si>
    <t>RUTA 68 5, GOB. ING. V. VIRASORO, CORRIENTES, 3342</t>
  </si>
  <si>
    <t>BUSTOS GUSTAVO ANDRES</t>
  </si>
  <si>
    <t>GENERAL PAZ 687</t>
  </si>
  <si>
    <t>GENERAL PAZ 687, POSADAS, MISIONES, 3300</t>
  </si>
  <si>
    <t>GESAL S.A</t>
  </si>
  <si>
    <t>BUENOS AIRES 1935</t>
  </si>
  <si>
    <t>BUENOS AIRES 1935, POSADAS, MISIONES, 3300</t>
  </si>
  <si>
    <t>SERVICIOS DE ALQUILER  DE CONSULTORIOS MÉDICOS | SERVICIOS RELACIONADOS CON LA SALUD HUMANA N.C.P.</t>
  </si>
  <si>
    <t>REGIMENES DE INFORMACIÓN (AC) | EMPLEADOR-APORTES SEG. SOCIAL (AC) | GANANCIAS SOCIEDADES (AC) | IVA (AC) | BP-ACCIONES O PARTICIPACIONES (AC) | SICORE-IMPTO.A LAS GANANCIAS (AC) | RETENCIONES CONTRIB.SEG.SOCIAL (AC)</t>
  </si>
  <si>
    <t>FAX SRL</t>
  </si>
  <si>
    <t>AV LAVALLE 446</t>
  </si>
  <si>
    <t>AV LAVALLE 446, GOB. ING. V. VIRASORO, CORRIENTES, 3342</t>
  </si>
  <si>
    <t>VENTA AL POR MENOR EN SUPERMERCADOS</t>
  </si>
  <si>
    <t>BP-ACCIONES O PARTICIPACIONES (AC) | IVA (AC) | EMPLEADOR-APORTES SEG. SOCIAL (AC) | GANANCIAS SOCIEDADES (AC) | REGIMENES DE INFORMACIÓN (AC) | SICORE-IMPTO.A LAS GANANCIAS (AC) | SICORE - RETENCIONES Y PERCEPC (AC)</t>
  </si>
  <si>
    <t>ESTABLECIMIENTO FORESTAL PRESORSA S. A.</t>
  </si>
  <si>
    <t>BOLIVAR 510 Piso:01</t>
  </si>
  <si>
    <t>BOLIVAR 510 Piso:01, POSADAS, MISIONES, 3300</t>
  </si>
  <si>
    <t>CULTIVO DE YERBA MATE | EXTRACCIÓN DE PRODUCTOS FORESTALES DE BOSQUES NATIVOS</t>
  </si>
  <si>
    <t>EMPLEADOR-APORTES SEG. SOCIAL (AC) | IIBB CONVENIO MULTILATERAL (AC) | IVA (AC) | SICORE-IMPTO.A LAS GANANCIAS (AC) | GANANCIAS SOCIEDADES (AC) | BP-ACCIONES O PARTICIPACIONES (AC) | REGIMENES DE INFORMACIÓN (AC)</t>
  </si>
  <si>
    <t>BUSTOS Y HOPE SOCIEDAD DE HECHO</t>
  </si>
  <si>
    <t>SERVICIOS DE CONTABILIDAD, AUDITORÍA Y ASESORÍA FISCAL</t>
  </si>
  <si>
    <t>REGIMENES DE INFORMACIÓN (AC) | IVA (AC) | EMPLEADOR-APORTES SEG. SOCIAL (AC) | BP-ACCIONES O PARTICIPACIONES (AC)</t>
  </si>
  <si>
    <t>D.V.C. SRL</t>
  </si>
  <si>
    <t>LA RIOJA 1528 Piso:2 Dpto:7</t>
  </si>
  <si>
    <t>LA RIOJA 1528 Piso:2 Dpto:7, POSADAS, MISIONES, 3300</t>
  </si>
  <si>
    <t>SERVICIOS DE ALMACENAMIENTO Y DEPÓSITO N.C.P. | SERVICIOS DE GESTIÓN Y LOGÍSTICA PARA EL TRANSPORTE DE MERCADERÍAS N.C.P. | SERVICIOS DE FINANCIACIÓN Y ACTIVIDADES FINANCIERAS N.C.P.</t>
  </si>
  <si>
    <t>IIBB CONVENIO MULTILATERAL (AC) | BP-ACCIONES O PARTICIPACIONES (AC) | GANANCIAS SOCIEDADES (AC) | IVA (AC) | REGIMENES DE INFORMACIÓN (AC)</t>
  </si>
  <si>
    <t>MEDINT SRL</t>
  </si>
  <si>
    <t>JUJUY 386</t>
  </si>
  <si>
    <t>JUJUY 386, POSADAS, MISIONES, 3300</t>
  </si>
  <si>
    <t>REGIMENES DE INFORMACIÓN (AC) | IVA (AC) | GANANCIAS SOCIEDADES (AC) | BP-ACCIONES O PARTICIPACIONES (AC)</t>
  </si>
  <si>
    <t>ASOCIACION SALUD MISIONES</t>
  </si>
  <si>
    <t>Responsable Exento</t>
  </si>
  <si>
    <t>TUCUMAN 2131</t>
  </si>
  <si>
    <t>TUCUMAN 2131, POSADAS, MISIONES, 3300</t>
  </si>
  <si>
    <t>SERVICIOS DE ASOCIACIONES N.C.P.</t>
  </si>
  <si>
    <t>SICORE-IMPTO.A LAS GANANCIAS (AC) | EMPLEADOR-APORTES SEG. SOCIAL (AC) | REGIMENES DE INFORMACIÓN (AC) | IVA EXENTO (AC) | GANANCIAS SOCIEDADES (AC)</t>
  </si>
  <si>
    <t>ROKO MARIA EUGENIA</t>
  </si>
  <si>
    <t>PASAJE 24 - N&amp;#176; 5874</t>
  </si>
  <si>
    <t>PASAJE 24 - N&amp;#176; 5874, POSADAS, MISIONES, 3300</t>
  </si>
  <si>
    <t>ENRIQUEZ RUBEN EMILIO</t>
  </si>
  <si>
    <t>TUCUMAN 1752</t>
  </si>
  <si>
    <t>TUCUMAN 1752, POSADAS, MISIONES, 3300</t>
  </si>
  <si>
    <t>G LOCACIONES DE SERVICIOS (per. 202502)</t>
  </si>
  <si>
    <t>SERVICIOS INMOBILIARIOS REALIZADOS POR CUENTA PROPIA, CON BIENES URBANOS PROPIOS O ARRENDADOS N.C.P. | SERVICIOS DE ASESORAMIENTO, DIRECCIÓN Y GESTIÓN EMPRESARIAL REALIZADOS POR INTEGRANTES DE LOS ÓRGANOS DE ADMINISTRACIÓN Y/O FISCALIZACIÓN EN SOCIEDADES ANÓNIMAS | SERVICIOS DE  CONSULTA MÉDICA | SERVICIOS INMOBILIARIOS REALIZADOS POR CUENTA PROPIA, CON BIENES URBANOS PROPIOS O ARRENDADOS N.C.P. | SERVICIOS DE ASESORAMIENTO, DIRECCIÓN Y GESTIÓN EMPRESARIAL REALIZADOS POR INTEGRANTES DE LOS ÓRGANOS DE ADMINISTRACIÓN Y/O FISCALIZACIÓN EN SOCIEDADES ANÓNIMAS | SERVICIOS DE  CONSULTA MÉDICA</t>
  </si>
  <si>
    <t>AST SILVIA ALEJANDRA</t>
  </si>
  <si>
    <t>SAN LORENZO 1589 Dpto:0 S:0 T:0 M:0</t>
  </si>
  <si>
    <t>SAN LORENZO 1589 Dpto:0 S:0 T:0 M:0, POSADAS, MISIONES, 3300</t>
  </si>
  <si>
    <t>MAGUA BLANCA YASMINE</t>
  </si>
  <si>
    <t>ALVEAR 421</t>
  </si>
  <si>
    <t>ALVEAR 421, POSADAS, MISIONES, 3300</t>
  </si>
  <si>
    <t>F LOCACIONES DE SERVICIOS (per. 202502)</t>
  </si>
  <si>
    <t>SERVICIOS DE CONTABILIDAD, AUDITORÍA Y ASESORÍA FISCAL | SERVICIOS DE CONTABILIDAD, AUDITORÍA Y ASESORÍA FISCAL</t>
  </si>
  <si>
    <t>AST CLAUDIA ELIZABETH</t>
  </si>
  <si>
    <t>SAN MARTIN 465</t>
  </si>
  <si>
    <t>SAN MARTIN 465, POSADAS, MISIONES, 3300</t>
  </si>
  <si>
    <t>MONOTRIBUTO (AC) | APORTES SEG.SOCIAL AUTONOMOS (AC)</t>
  </si>
  <si>
    <t>VARENIZA NESTOR LEONEL</t>
  </si>
  <si>
    <t>ELDORADO CASI RUTA 213</t>
  </si>
  <si>
    <t>ELDORADO CASI RUTA 213, POSADAS, MISIONES, 3300</t>
  </si>
  <si>
    <t>APORTES SEG.SOCIAL AUTONOMOS (AC) | IVA (AC) | GANANCIAS PERSONAS FISICAS (AC) | IIBB CONVENIO MULTILATERAL (AC)</t>
  </si>
  <si>
    <t>COSTA HUMBERTO ARMANDO</t>
  </si>
  <si>
    <t>SERVICIOS  DE PLAYAS DE ESTACIONAMIENTO Y GARAJES | SERVICIOS DE ADMINISTRACIÓN DE CONSORCIOS DE EDIFICIOS | SERVICIOS PERSONALES N.C.P.</t>
  </si>
  <si>
    <t>BEITIA IÑAKI</t>
  </si>
  <si>
    <t>ANTARTIDA ARGENTINA 1030 Piso:5 Dpto:A</t>
  </si>
  <si>
    <t>ANTARTIDA ARGENTINA 1030 Piso:5 Dpto:A, POSADAS, MISIONES, 3300</t>
  </si>
  <si>
    <t>SERVICIOS DE PUBLICIDAD N.C.P.</t>
  </si>
  <si>
    <t>APORTES SEG.SOCIAL AUTONOMOS (AC) | GANANCIAS PERSONAS FISICAS (AC) | IVA (AC)</t>
  </si>
  <si>
    <t>SEMILLA ELVIES MERCEDES</t>
  </si>
  <si>
    <t>AV. SAENZ PE&amp;#209;A 2424</t>
  </si>
  <si>
    <t>AV. SAENZ PE&amp;#209;A 2424, POSADAS, MISIONES, 3300</t>
  </si>
  <si>
    <t>IVA (BD) | APORTES SEG.SOCIAL AUTONOMOS (BD) | GANANCIAS PERSONAS FISICAS (AC)</t>
  </si>
  <si>
    <t>CONDOMINIO SAN LORENZO</t>
  </si>
  <si>
    <t>SARMIENTO 2345</t>
  </si>
  <si>
    <t>SARMIENTO 2345, POSADAS, MISIONES, 3300</t>
  </si>
  <si>
    <t>JAJOMAR S A</t>
  </si>
  <si>
    <t>BOLIVAR 510 P1</t>
  </si>
  <si>
    <t>BOLIVAR 510 P1, POSADAS, MISIONES, 3300</t>
  </si>
  <si>
    <t>SERVICIOS DE FINANCIACIÓN Y ACTIVIDADES FINANCIERAS N.C.P. | SERVICIOS INMOBILIARIOS REALIZADOS POR CUENTA PROPIA, CON BIENES URBANOS PROPIOS O ARRENDADOS N.C.P.</t>
  </si>
  <si>
    <t>GANANCIAS SOCIEDADES (AC) | SICORE-IMPTO.A LAS GANANCIAS (AC) | IVA (AC) | BP-ACCIONES O PARTICIPACIONES (AC) | REGIMENES DE INFORMACIÓN (AC) | EMPLEADOR-APORTES SEG. SOCIAL (AC)</t>
  </si>
  <si>
    <t>TRANSPLANTE MISIONES SRL</t>
  </si>
  <si>
    <t>BOLIVAR 2376 Piso:4</t>
  </si>
  <si>
    <t>BOLIVAR 2376 Piso:4, POSADAS, MISIONES, 3300</t>
  </si>
  <si>
    <t>SERVICIOS RELACIONADOS CON LA SALUD HUMANA N.C.P.</t>
  </si>
  <si>
    <t>EMPLEADOR-APORTES SEG. SOCIAL (AC) | BP-ACCIONES O PARTICIPACIONES (AC) | REGIMENES DE INFORMACIÓN (AC) | GANANCIAS SOCIEDADES (AC) | IVA (AC)</t>
  </si>
  <si>
    <t>FERREYRA CARLOS ALFREDO</t>
  </si>
  <si>
    <t>JUJUY 1962</t>
  </si>
  <si>
    <t>JUJUY 1962, POSADAS, MISIONES, 3300</t>
  </si>
  <si>
    <t>D LOCACIONES DE SERVICIOS (per. 202502)</t>
  </si>
  <si>
    <t>CORONAS ALINE MARIA</t>
  </si>
  <si>
    <t>SANTIAGO DEL ESTERO 2060</t>
  </si>
  <si>
    <t>SANTIAGO DEL ESTERO 2060, POSADAS, MISIONES, 3300</t>
  </si>
  <si>
    <t>SERVICIOS INMOBILIARIOS REALIZADOS POR CUENTA PROPIA, CON BIENES URBANOS PROPIOS O ARRENDADOS N.C.P. | SERVICIOS DE  CONSULTA MÉDICA</t>
  </si>
  <si>
    <t>INMUEBLES SRL</t>
  </si>
  <si>
    <t>CANTELI GRACIELA BEATRIZ</t>
  </si>
  <si>
    <t>LA RIOJA 1356</t>
  </si>
  <si>
    <t>LA RIOJA 1356, POSADAS, MISIONES, 3300</t>
  </si>
  <si>
    <t>I LOCACIONES DE SERVICIOS (per. 202508)</t>
  </si>
  <si>
    <t>SERVICIOS JURÍDICOS</t>
  </si>
  <si>
    <t>FERREYRA CARMEN VICTORIA</t>
  </si>
  <si>
    <t>BUSTOS JOSE MARTIN</t>
  </si>
  <si>
    <t>JUNIN 2096</t>
  </si>
  <si>
    <t>JUNIN 2096, POSADAS, MISIONES, 3300</t>
  </si>
  <si>
    <t>C LOCACIONES DE SERVICIOS (per. 202502)</t>
  </si>
  <si>
    <t>SERVICIOS INMOBILIARIOS REALIZADOS POR CUENTA PROPIA, CON BIENES URBANOS PROPIOS O ARRENDADOS N.C.P. | SERVICIOS DE CONTABILIDAD, AUDITORÍA Y ASESORÍA FISCAL | SERVICIOS INMOBILIARIOS REALIZADOS POR CUENTA PROPIA, CON BIENES URBANOS PROPIOS O ARRENDADOS N.C.P. | SERVICIOS DE CONTABILIDAD, AUDITORÍA Y ASESORÍA FISCAL</t>
  </si>
  <si>
    <t>CASTRO OLIVERA GONZALO</t>
  </si>
  <si>
    <t>AV.MITRE 83 Piso:0 Dpto:0 S:0 T:0 M:0</t>
  </si>
  <si>
    <t>AV.MITRE 83 Piso:0 Dpto:0 S:0 T:0 M:0, POSADAS, MISIONES, 3300</t>
  </si>
  <si>
    <t>A LOCACIONES DE SERVICIOS (per. 202002)</t>
  </si>
  <si>
    <t>ENSEÑANZA UNIVERSITARIA EXCEPTO FORMACIÓN DE POSGRADO | SERVICIOS DE  CONSULTA MÉDICA</t>
  </si>
  <si>
    <t>FERNANDEZ SOSA RODOLFO</t>
  </si>
  <si>
    <t>GRAL. FRANCISCO RAMIREZ 2132</t>
  </si>
  <si>
    <t>GRAL. FRANCISCO RAMIREZ 2132, POSADAS, MISIONES, 3300</t>
  </si>
  <si>
    <t>B LOCACIONES DE SERVICIOS (per. 202502)</t>
  </si>
  <si>
    <t>LINDSTROM PLINIO</t>
  </si>
  <si>
    <t>AV URUGUAY 5058</t>
  </si>
  <si>
    <t>AV URUGUAY 5058, POSADAS, MISIONES, 3300</t>
  </si>
  <si>
    <t>VENTA AL POR MENOR DE PARTES, PIEZAS Y ACCESORIOS NUEVOS N.C.P. | VENTA DE MOTOCICLETAS Y DE SUS PARTES, PIEZAS Y ACCESORIOS</t>
  </si>
  <si>
    <t>URRUTIA DIEGO ANDRES</t>
  </si>
  <si>
    <t>RUTA NACIONAL 12 KM 1303 1303</t>
  </si>
  <si>
    <t>ITUZAINGO</t>
  </si>
  <si>
    <t>RUTA NACIONAL 12 KM 1303 1303, ITUZAINGO, CORRIENTES, 3302</t>
  </si>
  <si>
    <t>CRÍA DE GANADO BOVINO, EXCEPTO LA REALIZADA EN CABAÑAS Y PARA LA PRODUCCIÓN DE LECHE | EXTRACCIÓN DE PRODUCTOS FORESTALES DE BOSQUES CULTIVADOS | SERVICIOS EMPRESARIALES N.C.P.</t>
  </si>
  <si>
    <t>GANANCIAS PERSONAS FISICAS (AC) | IVA (AC) | APORTES SEG.SOCIAL AUTONOMOS (AC) | EMPLEADOR-APORTES SEG. SOCIAL (AC)</t>
  </si>
  <si>
    <t>SZYCHOWSKI RICARDO BRONISLADO</t>
  </si>
  <si>
    <t>CULTIVO DE ARROZ | PREPARACIÓN Y MOLIENDA DE LEGUMBRES Y CEREALES N.C.P., EXCEPTO TRIGO Y ARROZ Y MOLIENDA HÚMEDA DE MAÍZ | VENTA AL POR MAYOR DE CEREALES (INCLUYE ARROZ), OLEAGINOSAS Y FORRAJERAS EXCEPTO SEMILLAS | ACOPIO Y ACONDICIONAMIENTO DE CEREALES Y SEMILLAS, EXCEPTO DE ALGODÓN Y SEMILLAS Y GRANOS PARA FORRAJES</t>
  </si>
  <si>
    <t>IIBB CONVENIO MULTILATERAL (AC) | GANANCIAS PERSONAS FISICAS (AC) | IVA (AC) | EMPLEADOR-APORTES SEG. SOCIAL (AC) | SICORE-IMPTO.A LAS GANANCIAS (AC) | SICORE - RETENCIONES Y PERCEPC (AC)</t>
  </si>
  <si>
    <t>CRIVELLO LUIS ARMANDO</t>
  </si>
  <si>
    <t>RIVADAVIA 2293</t>
  </si>
  <si>
    <t>RIVADAVIA 2293, POSADAS, MISIONES, 3300</t>
  </si>
  <si>
    <t>SERVICIOS INMOBILIARIOS REALIZADOS POR CUENTA PROPIA, CON BIENES URBANOS PROPIOS O ARRENDADOS N.C.P. | SERVICIOS DE ARQUITECTURA E INGENIERÍA Y SERVICIOS CONEXOS DE ASESORAMIENTO TÉCNICO N.C.P.</t>
  </si>
  <si>
    <t>MOLAS CARMEN PATRICIA</t>
  </si>
  <si>
    <t>PASAJE 24- CHACRA 191 5836</t>
  </si>
  <si>
    <t>PASAJE 24- CHACRA 191 5836, POSADAS, MISIONES, 3300</t>
  </si>
  <si>
    <t>A LOCACIONES DE SERVICIOS (per. 202102)</t>
  </si>
  <si>
    <t>RIERA HECTOR MANUEL</t>
  </si>
  <si>
    <t>CORONEL ALVAREZ 1503</t>
  </si>
  <si>
    <t>CORONEL ALVAREZ 1503, POSADAS, MISIONES, 3300</t>
  </si>
  <si>
    <t>E LOCACIONES DE SERVICIOS (per. 202508)</t>
  </si>
  <si>
    <t>SERVICIOS DE ASESORAMIENTO, DIRECCIÓN Y GESTIÓN EMPRESARIAL REALIZADOS POR INTEGRANTES DE LOS ÓRGANOS DE ADMINISTRACIÓN Y/O FISCALIZACIÓN EN SOCIEDADES ANÓNIMAS | SERVICIOS DE  CONSULTA MÉDICA | SERVICIOS DE ASESORAMIENTO, DIRECCIÓN Y GESTIÓN EMPRESARIAL REALIZADOS POR INTEGRANTES DE LOS ÓRGANOS DE ADMINISTRACIÓN Y/O FISCALIZACIÓN EN SOCIEDADES ANÓNIMAS | SERVICIOS DE  CONSULTA MÉDICA</t>
  </si>
  <si>
    <t>SESMERO DORA TERESITA</t>
  </si>
  <si>
    <t>AV CORRIENTES 1520</t>
  </si>
  <si>
    <t>AV CORRIENTES 1520, POSADAS, MISIONES, 3300</t>
  </si>
  <si>
    <t>TABBIA ENRIQUE RUBEN</t>
  </si>
  <si>
    <t>BUENOS AIRES 381</t>
  </si>
  <si>
    <t>BUENOS AIRES 381, POSADAS, MISIONES, 3300</t>
  </si>
  <si>
    <t>LAZCOZ HILDA VIOLETA</t>
  </si>
  <si>
    <t>AV ROQUE SAENZ PE&amp;#209;A 1673</t>
  </si>
  <si>
    <t>AV ROQUE SAENZ PE&amp;#209;A 1673, POSADAS, MISIONES, 3300</t>
  </si>
  <si>
    <t>CARBALLO GRACIELA MABEL</t>
  </si>
  <si>
    <t>VICTOR MUTINELLI 2336</t>
  </si>
  <si>
    <t>VICTOR MUTINELLI 2336, POSADAS, MISIONES, 3300</t>
  </si>
  <si>
    <t>FABRICACIÓN DE PRODUCTOS QUÍMICOS N.C.P. | SERVICIOS DE PRÁCTICAS DE DIAGNÓSTICO EN LABORATORIOS</t>
  </si>
  <si>
    <t>CEDULARES- VALORES O DEPOSITOS (AC) | GANANCIAS PERSONAS FISICAS (AC)</t>
  </si>
  <si>
    <t>KM 0 S.A</t>
  </si>
  <si>
    <t>SAN MARTIN 2281 Piso:0 Dpto:0 S:0 T:0 M:0</t>
  </si>
  <si>
    <t>SAN MARTIN 2281 Piso:0 Dpto:0 S:0 T:0 M:0, POSADAS, MISIONES, 3300</t>
  </si>
  <si>
    <t>SERVICIOS  DE PLAYAS DE ESTACIONAMIENTO Y GARAJES | SERVICIOS INMOBILIARIOS REALIZADOS POR CUENTA PROPIA, CON BIENES URBANOS PROPIOS O ARRENDADOS N.C.P.</t>
  </si>
  <si>
    <t>GANANCIAS SOCIEDADES (AC) | IVA (AC) | REGIMENES DE INFORMACIÓN (AC) | EMPLEADOR-APORTES SEG. SOCIAL (AC) | SICORE-IMPTO.A LAS GANANCIAS (AC) | BP-ACCIONES O PARTICIPACIONES (AC)</t>
  </si>
  <si>
    <t>SCOTTO OLGA MARIA</t>
  </si>
  <si>
    <t>BOLIVAR 1450 Piso:9 Dpto:B</t>
  </si>
  <si>
    <t>BOLIVAR 1450 Piso:9 Dpto:B, POSADAS, MISIONES, 3300</t>
  </si>
  <si>
    <t>CULTIVO DE YERBA MATE | SERVICIOS INMOBILIARIOS REALIZADOS POR CUENTA PROPIA, CON BIENES URBANOS PROPIOS O ARRENDADOS N.C.P. | CULTIVO DE YERBA MATE | SERVICIOS INMOBILIARIOS REALIZADOS POR CUENTA PROPIA, CON BIENES URBANOS PROPIOS O ARRENDADOS N.C.P.</t>
  </si>
  <si>
    <t>MONOTRIBUTO (AC) | GANANCIAS PERSONAS FISICAS (AC) | IIBB CONVENIO MULTILATERAL (AC)</t>
  </si>
  <si>
    <t>COSTA JORGE HUMBERTO</t>
  </si>
  <si>
    <t>FREIRE R. CAP. GRAL. 335 Piso:1 Dpto:6</t>
  </si>
  <si>
    <t>FREIRE R. CAP. GRAL. 335 Piso:1 Dpto:6, CIUDAD AUTONOMA BUENOS AIRES, 1426</t>
  </si>
  <si>
    <t>SERVICIOS PERSONALES N.C.P. | SERVICIOS PERSONALES N.C.P.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</si>
</sst>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1"/>
    </font>
    <font>
      <sz val="11"/>
      <color theme="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2A6099"/>
        <bgColor rgb="FF666699"/>
      </patternFill>
    </fill>
    <fill>
      <patternFill patternType="solid">
        <fgColor rgb="FF808080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1"/>
  <sheetViews>
    <sheetView tabSelected="1" zoomScaleNormal="100" workbookViewId="0">
      <selection activeCell="I2" sqref="I2"/>
    </sheetView>
  </sheetViews>
  <sheetFormatPr baseColWidth="10" defaultColWidth="11.5703125" defaultRowHeight="12.75" x14ac:dyDescent="0.2"/>
  <cols>
    <col min="1" max="2" width="7.28515625" customWidth="1"/>
    <col min="3" max="3" width="18.140625" customWidth="1"/>
    <col min="4" max="4" width="18" customWidth="1"/>
    <col min="5" max="5" width="11.42578125" customWidth="1"/>
    <col min="6" max="6" width="14.140625" customWidth="1"/>
    <col min="7" max="7" width="44.42578125" customWidth="1"/>
    <col min="8" max="8" width="19.28515625" customWidth="1"/>
    <col min="11" max="11" width="19.5703125" customWidth="1"/>
    <col min="12" max="12" width="15.5703125" customWidth="1"/>
  </cols>
  <sheetData>
    <row r="1" spans="1:17" ht="1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13.5" customHeight="1" x14ac:dyDescent="0.25">
      <c r="A2" t="s">
        <v>17</v>
      </c>
      <c r="B2" s="2" t="str">
        <f t="shared" ref="B2:B33" si="0">+RIGHT(D2,1)</f>
        <v>0</v>
      </c>
      <c r="C2" s="3">
        <v>20000000000</v>
      </c>
      <c r="D2" s="3">
        <v>30000000000</v>
      </c>
      <c r="E2" s="3"/>
      <c r="F2" s="2">
        <f>COUNTIF($D$1:D2,D2)</f>
        <v>1</v>
      </c>
      <c r="G2" s="2" t="e">
        <f>VLOOKUP(D2,Constancias!A:E,2,0)</f>
        <v>#N/A</v>
      </c>
      <c r="H2" s="4"/>
      <c r="I2" s="3">
        <v>202512</v>
      </c>
      <c r="J2" s="5" t="s">
        <v>18</v>
      </c>
      <c r="K2" s="2" t="e">
        <f>VLOOKUP(D2,Constancias!A:E,5,0)</f>
        <v>#N/A</v>
      </c>
      <c r="L2" s="3" t="s">
        <v>19</v>
      </c>
      <c r="M2" t="s">
        <v>20</v>
      </c>
      <c r="N2" t="s">
        <v>20</v>
      </c>
      <c r="O2" t="s">
        <v>20</v>
      </c>
      <c r="P2" t="s">
        <v>20</v>
      </c>
      <c r="Q2" t="s">
        <v>20</v>
      </c>
    </row>
    <row r="3" spans="1:17" ht="13.5" customHeight="1" x14ac:dyDescent="0.25">
      <c r="A3" t="s">
        <v>17</v>
      </c>
      <c r="B3" s="2" t="str">
        <f t="shared" si="0"/>
        <v>0</v>
      </c>
      <c r="C3" s="3">
        <v>20000000000</v>
      </c>
      <c r="D3" s="3">
        <v>30000000000</v>
      </c>
      <c r="E3" s="3"/>
      <c r="F3" s="2">
        <f>COUNTIF($D$1:D3,D3)</f>
        <v>2</v>
      </c>
      <c r="G3" s="2" t="e">
        <f>VLOOKUP(D3,Constancias!A:E,2,0)</f>
        <v>#N/A</v>
      </c>
      <c r="H3" s="4"/>
      <c r="I3" s="3">
        <v>202512</v>
      </c>
      <c r="J3" s="5" t="s">
        <v>18</v>
      </c>
      <c r="K3" s="2" t="e">
        <f>VLOOKUP(D3,Constancias!A:E,5,0)</f>
        <v>#N/A</v>
      </c>
      <c r="L3" s="3" t="s">
        <v>19</v>
      </c>
      <c r="M3" t="s">
        <v>20</v>
      </c>
      <c r="N3" t="s">
        <v>21</v>
      </c>
      <c r="O3" t="s">
        <v>20</v>
      </c>
      <c r="P3" t="s">
        <v>20</v>
      </c>
      <c r="Q3" t="s">
        <v>21</v>
      </c>
    </row>
    <row r="4" spans="1:17" ht="13.5" customHeight="1" x14ac:dyDescent="0.25">
      <c r="A4" t="s">
        <v>17</v>
      </c>
      <c r="B4" s="2" t="str">
        <f t="shared" si="0"/>
        <v>0</v>
      </c>
      <c r="C4" s="3">
        <v>20000000000</v>
      </c>
      <c r="D4" s="3">
        <v>30000000000</v>
      </c>
      <c r="E4" s="3"/>
      <c r="F4" s="2">
        <f>COUNTIF($D$1:D4,D4)</f>
        <v>3</v>
      </c>
      <c r="G4" s="2" t="e">
        <f>VLOOKUP(D4,Constancias!A:E,2,0)</f>
        <v>#N/A</v>
      </c>
      <c r="H4" s="4"/>
      <c r="I4" s="3">
        <v>202512</v>
      </c>
      <c r="J4" s="5"/>
      <c r="K4" s="2" t="e">
        <f>VLOOKUP(D4,Constancias!A:E,5,0)</f>
        <v>#N/A</v>
      </c>
      <c r="L4" s="3" t="s">
        <v>22</v>
      </c>
      <c r="M4" t="s">
        <v>20</v>
      </c>
      <c r="N4" t="s">
        <v>20</v>
      </c>
      <c r="O4" t="s">
        <v>20</v>
      </c>
      <c r="P4" t="s">
        <v>20</v>
      </c>
      <c r="Q4" t="s">
        <v>20</v>
      </c>
    </row>
    <row r="5" spans="1:17" ht="13.5" customHeight="1" x14ac:dyDescent="0.25">
      <c r="A5" t="s">
        <v>17</v>
      </c>
      <c r="B5" s="2" t="str">
        <f t="shared" si="0"/>
        <v>0</v>
      </c>
      <c r="C5" s="3">
        <v>20000000000</v>
      </c>
      <c r="D5" s="3">
        <v>30000000000</v>
      </c>
      <c r="E5" s="3"/>
      <c r="F5" s="2">
        <f>COUNTIF($D$1:D5,D5)</f>
        <v>4</v>
      </c>
      <c r="G5" s="2" t="e">
        <f>VLOOKUP(D5,Constancias!A:E,2,0)</f>
        <v>#N/A</v>
      </c>
      <c r="H5" s="4"/>
      <c r="I5" s="3">
        <v>202512</v>
      </c>
      <c r="J5" s="5"/>
      <c r="K5" s="2" t="e">
        <f>VLOOKUP(D5,Constancias!A:E,5,0)</f>
        <v>#N/A</v>
      </c>
      <c r="L5" s="3" t="s">
        <v>22</v>
      </c>
      <c r="M5" t="s">
        <v>20</v>
      </c>
      <c r="N5" t="s">
        <v>21</v>
      </c>
      <c r="O5" t="s">
        <v>20</v>
      </c>
      <c r="P5" t="s">
        <v>20</v>
      </c>
      <c r="Q5" t="s">
        <v>21</v>
      </c>
    </row>
    <row r="6" spans="1:17" ht="13.5" customHeight="1" x14ac:dyDescent="0.25">
      <c r="A6" t="s">
        <v>17</v>
      </c>
      <c r="B6" s="2" t="str">
        <f t="shared" si="0"/>
        <v>0</v>
      </c>
      <c r="C6" s="3">
        <v>20000000000</v>
      </c>
      <c r="D6" s="3">
        <v>30000000000</v>
      </c>
      <c r="E6" s="3"/>
      <c r="F6" s="2">
        <f>COUNTIF($D$1:D6,D6)</f>
        <v>5</v>
      </c>
      <c r="G6" s="2" t="e">
        <f>VLOOKUP(D6,Constancias!A:E,2,0)</f>
        <v>#N/A</v>
      </c>
      <c r="H6" s="4"/>
      <c r="I6" s="3">
        <v>202512</v>
      </c>
      <c r="J6" s="5"/>
      <c r="K6" s="2" t="e">
        <f>VLOOKUP(D6,Constancias!A:E,5,0)</f>
        <v>#N/A</v>
      </c>
      <c r="L6" s="3" t="s">
        <v>22</v>
      </c>
      <c r="M6" t="s">
        <v>20</v>
      </c>
      <c r="N6" t="s">
        <v>21</v>
      </c>
      <c r="O6" t="s">
        <v>20</v>
      </c>
      <c r="P6" t="s">
        <v>20</v>
      </c>
      <c r="Q6" t="s">
        <v>21</v>
      </c>
    </row>
    <row r="7" spans="1:17" ht="13.5" customHeight="1" x14ac:dyDescent="0.25">
      <c r="A7" t="s">
        <v>17</v>
      </c>
      <c r="B7" s="2" t="str">
        <f t="shared" si="0"/>
        <v>0</v>
      </c>
      <c r="C7" s="3">
        <v>20000000000</v>
      </c>
      <c r="D7" s="3">
        <v>30000000000</v>
      </c>
      <c r="E7" s="3"/>
      <c r="F7" s="2">
        <f>COUNTIF($D$1:D7,D7)</f>
        <v>6</v>
      </c>
      <c r="G7" s="2" t="e">
        <f>VLOOKUP(D7,Constancias!A:E,2,0)</f>
        <v>#N/A</v>
      </c>
      <c r="H7" s="4"/>
      <c r="I7" s="3">
        <v>202512</v>
      </c>
      <c r="J7" s="5"/>
      <c r="K7" s="2" t="e">
        <f>VLOOKUP(D7,Constancias!A:E,5,0)</f>
        <v>#N/A</v>
      </c>
      <c r="L7" s="3" t="s">
        <v>22</v>
      </c>
      <c r="M7" t="s">
        <v>20</v>
      </c>
      <c r="N7" t="s">
        <v>21</v>
      </c>
      <c r="O7" t="s">
        <v>20</v>
      </c>
      <c r="P7" t="s">
        <v>20</v>
      </c>
      <c r="Q7" t="s">
        <v>21</v>
      </c>
    </row>
    <row r="8" spans="1:17" ht="13.5" customHeight="1" x14ac:dyDescent="0.25">
      <c r="A8" t="s">
        <v>17</v>
      </c>
      <c r="B8" s="2" t="str">
        <f t="shared" si="0"/>
        <v>0</v>
      </c>
      <c r="C8" s="3">
        <v>20000000000</v>
      </c>
      <c r="D8" s="3">
        <v>30000000000</v>
      </c>
      <c r="E8" s="3"/>
      <c r="F8" s="2">
        <f>COUNTIF($D$1:D8,D8)</f>
        <v>7</v>
      </c>
      <c r="G8" s="2" t="e">
        <f>VLOOKUP(D8,Constancias!A:E,2,0)</f>
        <v>#N/A</v>
      </c>
      <c r="H8" s="4"/>
      <c r="I8" s="3">
        <v>202512</v>
      </c>
      <c r="J8" s="5" t="s">
        <v>18</v>
      </c>
      <c r="K8" s="2" t="e">
        <f>VLOOKUP(D8,Constancias!A:E,5,0)</f>
        <v>#N/A</v>
      </c>
      <c r="L8" s="3" t="s">
        <v>19</v>
      </c>
      <c r="M8" t="s">
        <v>20</v>
      </c>
      <c r="N8" t="s">
        <v>21</v>
      </c>
      <c r="O8" t="s">
        <v>20</v>
      </c>
      <c r="P8" t="s">
        <v>20</v>
      </c>
      <c r="Q8" t="s">
        <v>21</v>
      </c>
    </row>
    <row r="9" spans="1:17" ht="13.5" customHeight="1" x14ac:dyDescent="0.25">
      <c r="A9" t="s">
        <v>17</v>
      </c>
      <c r="B9" s="2" t="str">
        <f t="shared" si="0"/>
        <v>0</v>
      </c>
      <c r="C9" s="3">
        <v>20000000000</v>
      </c>
      <c r="D9" s="3">
        <v>30000000000</v>
      </c>
      <c r="E9" s="3"/>
      <c r="F9" s="2">
        <f>COUNTIF($D$1:D9,D9)</f>
        <v>8</v>
      </c>
      <c r="G9" s="2" t="e">
        <f>VLOOKUP(D9,Constancias!A:E,2,0)</f>
        <v>#N/A</v>
      </c>
      <c r="H9" s="4"/>
      <c r="I9" s="3">
        <v>202512</v>
      </c>
      <c r="J9" s="5"/>
      <c r="K9" s="2" t="e">
        <f>VLOOKUP(D9,Constancias!A:E,5,0)</f>
        <v>#N/A</v>
      </c>
      <c r="L9" s="3" t="s">
        <v>22</v>
      </c>
      <c r="M9" t="s">
        <v>20</v>
      </c>
      <c r="N9" t="s">
        <v>20</v>
      </c>
      <c r="O9" t="s">
        <v>20</v>
      </c>
      <c r="P9" t="s">
        <v>20</v>
      </c>
      <c r="Q9" t="s">
        <v>20</v>
      </c>
    </row>
    <row r="10" spans="1:17" ht="13.5" customHeight="1" x14ac:dyDescent="0.25">
      <c r="A10" t="s">
        <v>17</v>
      </c>
      <c r="B10" s="2" t="str">
        <f t="shared" si="0"/>
        <v>0</v>
      </c>
      <c r="C10" s="3">
        <v>20000000000</v>
      </c>
      <c r="D10" s="3">
        <v>30000000000</v>
      </c>
      <c r="E10" s="3"/>
      <c r="F10" s="2">
        <f>COUNTIF($D$1:D10,D10)</f>
        <v>9</v>
      </c>
      <c r="G10" s="2" t="e">
        <f>VLOOKUP(D10,Constancias!A:E,2,0)</f>
        <v>#N/A</v>
      </c>
      <c r="H10" s="4"/>
      <c r="I10" s="3">
        <v>202512</v>
      </c>
      <c r="J10" s="5" t="s">
        <v>18</v>
      </c>
      <c r="K10" s="2" t="e">
        <f>VLOOKUP(D10,Constancias!A:E,5,0)</f>
        <v>#N/A</v>
      </c>
      <c r="L10" s="3" t="s">
        <v>22</v>
      </c>
      <c r="M10" t="s">
        <v>20</v>
      </c>
      <c r="N10" t="s">
        <v>20</v>
      </c>
      <c r="O10" t="s">
        <v>20</v>
      </c>
      <c r="P10" t="s">
        <v>20</v>
      </c>
      <c r="Q10" t="s">
        <v>20</v>
      </c>
    </row>
    <row r="11" spans="1:17" ht="13.5" customHeight="1" x14ac:dyDescent="0.25">
      <c r="A11" t="s">
        <v>17</v>
      </c>
      <c r="B11" s="2" t="str">
        <f t="shared" si="0"/>
        <v>0</v>
      </c>
      <c r="C11" s="3">
        <v>20000000000</v>
      </c>
      <c r="D11" s="3">
        <v>30000000000</v>
      </c>
      <c r="E11" s="3"/>
      <c r="F11" s="2">
        <f>COUNTIF($D$1:D11,D11)</f>
        <v>10</v>
      </c>
      <c r="G11" s="2" t="e">
        <f>VLOOKUP(D11,Constancias!A:E,2,0)</f>
        <v>#N/A</v>
      </c>
      <c r="H11" s="4"/>
      <c r="I11" s="3">
        <v>202512</v>
      </c>
      <c r="J11" s="5" t="s">
        <v>18</v>
      </c>
      <c r="K11" s="2" t="e">
        <f>VLOOKUP(D11,Constancias!A:E,5,0)</f>
        <v>#N/A</v>
      </c>
      <c r="L11" s="3" t="s">
        <v>19</v>
      </c>
      <c r="M11" t="s">
        <v>20</v>
      </c>
      <c r="N11" t="s">
        <v>21</v>
      </c>
      <c r="O11" t="s">
        <v>20</v>
      </c>
      <c r="P11" t="s">
        <v>20</v>
      </c>
      <c r="Q11" t="s">
        <v>21</v>
      </c>
    </row>
    <row r="12" spans="1:17" ht="13.5" customHeight="1" x14ac:dyDescent="0.25">
      <c r="A12" t="s">
        <v>17</v>
      </c>
      <c r="B12" s="2" t="str">
        <f t="shared" si="0"/>
        <v>0</v>
      </c>
      <c r="C12" s="3">
        <v>20000000000</v>
      </c>
      <c r="D12" s="3">
        <v>30000000000</v>
      </c>
      <c r="E12" s="3"/>
      <c r="F12" s="2">
        <f>COUNTIF($D$1:D12,D12)</f>
        <v>11</v>
      </c>
      <c r="G12" s="2" t="e">
        <f>VLOOKUP(D12,Constancias!A:E,2,0)</f>
        <v>#N/A</v>
      </c>
      <c r="H12" s="4"/>
      <c r="I12" s="3">
        <v>202512</v>
      </c>
      <c r="J12" s="5" t="s">
        <v>18</v>
      </c>
      <c r="K12" s="2" t="e">
        <f>VLOOKUP(D12,Constancias!A:E,5,0)</f>
        <v>#N/A</v>
      </c>
      <c r="L12" s="3" t="s">
        <v>19</v>
      </c>
      <c r="M12" t="s">
        <v>20</v>
      </c>
      <c r="N12" t="s">
        <v>21</v>
      </c>
      <c r="O12" t="s">
        <v>20</v>
      </c>
      <c r="P12" t="s">
        <v>20</v>
      </c>
      <c r="Q12" t="s">
        <v>21</v>
      </c>
    </row>
    <row r="13" spans="1:17" ht="13.5" customHeight="1" x14ac:dyDescent="0.25">
      <c r="A13" t="s">
        <v>17</v>
      </c>
      <c r="B13" s="2" t="str">
        <f t="shared" si="0"/>
        <v>0</v>
      </c>
      <c r="C13" s="3">
        <v>20000000000</v>
      </c>
      <c r="D13" s="3">
        <v>30000000000</v>
      </c>
      <c r="E13" s="3"/>
      <c r="F13" s="2">
        <f>COUNTIF($D$1:D13,D13)</f>
        <v>12</v>
      </c>
      <c r="G13" s="2" t="e">
        <f>VLOOKUP(D13,Constancias!A:E,2,0)</f>
        <v>#N/A</v>
      </c>
      <c r="H13" s="4"/>
      <c r="I13" s="3">
        <v>202512</v>
      </c>
      <c r="J13" s="5" t="s">
        <v>18</v>
      </c>
      <c r="K13" s="2" t="e">
        <f>VLOOKUP(D13,Constancias!A:E,5,0)</f>
        <v>#N/A</v>
      </c>
      <c r="L13" s="3" t="s">
        <v>22</v>
      </c>
      <c r="M13" t="s">
        <v>20</v>
      </c>
      <c r="N13" t="s">
        <v>21</v>
      </c>
      <c r="O13" t="s">
        <v>20</v>
      </c>
      <c r="P13" t="s">
        <v>20</v>
      </c>
      <c r="Q13" t="s">
        <v>21</v>
      </c>
    </row>
    <row r="14" spans="1:17" ht="13.5" customHeight="1" x14ac:dyDescent="0.25">
      <c r="A14" t="s">
        <v>17</v>
      </c>
      <c r="B14" s="2" t="str">
        <f t="shared" si="0"/>
        <v>0</v>
      </c>
      <c r="C14" s="3">
        <v>20000000000</v>
      </c>
      <c r="D14" s="3">
        <v>30000000000</v>
      </c>
      <c r="E14" s="3"/>
      <c r="F14" s="2">
        <f>COUNTIF($D$1:D14,D14)</f>
        <v>13</v>
      </c>
      <c r="G14" s="2" t="e">
        <f>VLOOKUP(D14,Constancias!A:E,2,0)</f>
        <v>#N/A</v>
      </c>
      <c r="H14" s="4"/>
      <c r="I14" s="3">
        <v>202512</v>
      </c>
      <c r="J14" s="5"/>
      <c r="K14" s="2" t="e">
        <f>VLOOKUP(D14,Constancias!A:E,5,0)</f>
        <v>#N/A</v>
      </c>
      <c r="L14" s="3" t="s">
        <v>22</v>
      </c>
      <c r="M14" t="s">
        <v>20</v>
      </c>
      <c r="N14" t="s">
        <v>21</v>
      </c>
      <c r="O14" t="s">
        <v>20</v>
      </c>
      <c r="P14" t="s">
        <v>20</v>
      </c>
      <c r="Q14" t="s">
        <v>21</v>
      </c>
    </row>
    <row r="15" spans="1:17" ht="13.5" customHeight="1" x14ac:dyDescent="0.25">
      <c r="A15" t="s">
        <v>17</v>
      </c>
      <c r="B15" s="2" t="str">
        <f t="shared" si="0"/>
        <v>0</v>
      </c>
      <c r="C15" s="3">
        <v>20000000000</v>
      </c>
      <c r="D15" s="3">
        <v>30000000000</v>
      </c>
      <c r="E15" s="3"/>
      <c r="F15" s="2">
        <f>COUNTIF($D$1:D15,D15)</f>
        <v>14</v>
      </c>
      <c r="G15" s="2" t="e">
        <f>VLOOKUP(D15,Constancias!A:E,2,0)</f>
        <v>#N/A</v>
      </c>
      <c r="H15" s="4"/>
      <c r="I15" s="3">
        <v>202512</v>
      </c>
      <c r="J15" s="5"/>
      <c r="K15" s="2" t="e">
        <f>VLOOKUP(D15,Constancias!A:E,5,0)</f>
        <v>#N/A</v>
      </c>
      <c r="L15" s="3" t="s">
        <v>22</v>
      </c>
      <c r="M15" t="s">
        <v>20</v>
      </c>
      <c r="N15" t="s">
        <v>21</v>
      </c>
      <c r="O15" t="s">
        <v>20</v>
      </c>
      <c r="P15" t="s">
        <v>20</v>
      </c>
      <c r="Q15" t="s">
        <v>21</v>
      </c>
    </row>
    <row r="16" spans="1:17" ht="13.5" customHeight="1" x14ac:dyDescent="0.25">
      <c r="A16" t="s">
        <v>17</v>
      </c>
      <c r="B16" s="2" t="str">
        <f t="shared" si="0"/>
        <v>0</v>
      </c>
      <c r="C16" s="3">
        <v>20000000000</v>
      </c>
      <c r="D16" s="3">
        <v>30000000000</v>
      </c>
      <c r="E16" s="3"/>
      <c r="F16" s="2">
        <f>COUNTIF($D$1:D16,D16)</f>
        <v>15</v>
      </c>
      <c r="G16" s="2" t="e">
        <f>VLOOKUP(D16,Constancias!A:E,2,0)</f>
        <v>#N/A</v>
      </c>
      <c r="H16" s="4"/>
      <c r="I16" s="3">
        <v>202512</v>
      </c>
      <c r="J16" s="5"/>
      <c r="K16" s="2" t="e">
        <f>VLOOKUP(D16,Constancias!A:E,5,0)</f>
        <v>#N/A</v>
      </c>
      <c r="L16" s="3" t="s">
        <v>22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</row>
    <row r="17" spans="1:17" ht="13.5" customHeight="1" x14ac:dyDescent="0.25">
      <c r="A17" t="s">
        <v>17</v>
      </c>
      <c r="B17" s="2" t="str">
        <f t="shared" si="0"/>
        <v>0</v>
      </c>
      <c r="C17" s="3">
        <v>20000000000</v>
      </c>
      <c r="D17" s="3">
        <v>30000000000</v>
      </c>
      <c r="E17" s="3"/>
      <c r="F17" s="2">
        <f>COUNTIF($D$1:D17,D17)</f>
        <v>16</v>
      </c>
      <c r="G17" s="2" t="e">
        <f>VLOOKUP(D17,Constancias!A:E,2,0)</f>
        <v>#N/A</v>
      </c>
      <c r="H17" s="4"/>
      <c r="I17" s="3">
        <v>202512</v>
      </c>
      <c r="J17" s="5"/>
      <c r="K17" s="2" t="e">
        <f>VLOOKUP(D17,Constancias!A:E,5,0)</f>
        <v>#N/A</v>
      </c>
      <c r="L17" s="3" t="s">
        <v>22</v>
      </c>
      <c r="M17" t="s">
        <v>20</v>
      </c>
      <c r="N17" t="s">
        <v>21</v>
      </c>
      <c r="O17" t="s">
        <v>20</v>
      </c>
      <c r="P17" t="s">
        <v>20</v>
      </c>
      <c r="Q17" t="s">
        <v>21</v>
      </c>
    </row>
    <row r="18" spans="1:17" ht="13.5" customHeight="1" x14ac:dyDescent="0.25">
      <c r="A18" t="s">
        <v>17</v>
      </c>
      <c r="B18" s="2" t="str">
        <f t="shared" si="0"/>
        <v>0</v>
      </c>
      <c r="C18" s="3">
        <v>20000000000</v>
      </c>
      <c r="D18" s="3">
        <v>30000000000</v>
      </c>
      <c r="E18" s="3"/>
      <c r="F18" s="2">
        <f>COUNTIF($D$1:D18,D18)</f>
        <v>17</v>
      </c>
      <c r="G18" s="2" t="e">
        <f>VLOOKUP(D18,Constancias!A:E,2,0)</f>
        <v>#N/A</v>
      </c>
      <c r="H18" s="4"/>
      <c r="I18" s="3">
        <v>202512</v>
      </c>
      <c r="J18" s="5"/>
      <c r="K18" s="2" t="e">
        <f>VLOOKUP(D18,Constancias!A:E,5,0)</f>
        <v>#N/A</v>
      </c>
      <c r="L18" s="3" t="s">
        <v>22</v>
      </c>
      <c r="M18" t="s">
        <v>20</v>
      </c>
      <c r="N18" t="s">
        <v>21</v>
      </c>
      <c r="O18" t="s">
        <v>20</v>
      </c>
      <c r="P18" t="s">
        <v>20</v>
      </c>
      <c r="Q18" t="s">
        <v>21</v>
      </c>
    </row>
    <row r="19" spans="1:17" ht="13.5" customHeight="1" x14ac:dyDescent="0.25">
      <c r="A19" t="s">
        <v>17</v>
      </c>
      <c r="B19" s="2" t="str">
        <f t="shared" si="0"/>
        <v>0</v>
      </c>
      <c r="C19" s="3">
        <v>20000000000</v>
      </c>
      <c r="D19" s="3">
        <v>30000000000</v>
      </c>
      <c r="E19" s="3"/>
      <c r="F19" s="2">
        <f>COUNTIF($D$1:D19,D19)</f>
        <v>18</v>
      </c>
      <c r="G19" s="2" t="e">
        <f>VLOOKUP(D19,Constancias!A:E,2,0)</f>
        <v>#N/A</v>
      </c>
      <c r="H19" s="4"/>
      <c r="I19" s="3">
        <v>202512</v>
      </c>
      <c r="J19" s="5" t="s">
        <v>18</v>
      </c>
      <c r="K19" s="2" t="e">
        <f>VLOOKUP(D19,Constancias!A:E,5,0)</f>
        <v>#N/A</v>
      </c>
      <c r="L19" s="3" t="s">
        <v>19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</row>
    <row r="20" spans="1:17" ht="13.5" customHeight="1" x14ac:dyDescent="0.25">
      <c r="A20" t="s">
        <v>17</v>
      </c>
      <c r="B20" s="2" t="str">
        <f t="shared" si="0"/>
        <v>0</v>
      </c>
      <c r="C20" s="3">
        <v>20000000000</v>
      </c>
      <c r="D20" s="3">
        <v>30000000000</v>
      </c>
      <c r="E20" s="3"/>
      <c r="F20" s="2">
        <f>COUNTIF($D$1:D20,D20)</f>
        <v>19</v>
      </c>
      <c r="G20" s="2" t="e">
        <f>VLOOKUP(D20,Constancias!A:E,2,0)</f>
        <v>#N/A</v>
      </c>
      <c r="H20" s="4"/>
      <c r="I20" s="3">
        <v>202512</v>
      </c>
      <c r="J20" s="5"/>
      <c r="K20" s="2" t="e">
        <f>VLOOKUP(D20,Constancias!A:E,5,0)</f>
        <v>#N/A</v>
      </c>
      <c r="L20" s="3" t="s">
        <v>19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</row>
    <row r="21" spans="1:17" ht="13.5" customHeight="1" x14ac:dyDescent="0.25">
      <c r="A21" t="s">
        <v>17</v>
      </c>
      <c r="B21" s="2" t="str">
        <f t="shared" si="0"/>
        <v>0</v>
      </c>
      <c r="C21" s="3">
        <v>20000000000</v>
      </c>
      <c r="D21" s="3">
        <v>30000000000</v>
      </c>
      <c r="E21" s="3"/>
      <c r="F21" s="2">
        <f>COUNTIF($D$1:D21,D21)</f>
        <v>20</v>
      </c>
      <c r="G21" s="2" t="e">
        <f>VLOOKUP(D21,Constancias!A:E,2,0)</f>
        <v>#N/A</v>
      </c>
      <c r="H21" s="4"/>
      <c r="I21" s="3">
        <v>202512</v>
      </c>
      <c r="J21" s="5" t="s">
        <v>18</v>
      </c>
      <c r="K21" s="2" t="e">
        <f>VLOOKUP(D21,Constancias!A:E,5,0)</f>
        <v>#N/A</v>
      </c>
      <c r="L21" s="3" t="s">
        <v>19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</row>
    <row r="22" spans="1:17" ht="13.5" customHeight="1" x14ac:dyDescent="0.25">
      <c r="A22" t="s">
        <v>17</v>
      </c>
      <c r="B22" s="2" t="str">
        <f t="shared" si="0"/>
        <v>0</v>
      </c>
      <c r="C22" s="3">
        <v>20000000000</v>
      </c>
      <c r="D22" s="3">
        <v>30000000000</v>
      </c>
      <c r="E22" s="3"/>
      <c r="F22" s="2">
        <f>COUNTIF($D$1:D22,D22)</f>
        <v>21</v>
      </c>
      <c r="G22" s="2" t="e">
        <f>VLOOKUP(D22,Constancias!A:E,2,0)</f>
        <v>#N/A</v>
      </c>
      <c r="H22" s="4"/>
      <c r="I22" s="3">
        <v>202512</v>
      </c>
      <c r="J22" s="5" t="s">
        <v>18</v>
      </c>
      <c r="K22" s="2" t="e">
        <f>VLOOKUP(D22,Constancias!A:E,5,0)</f>
        <v>#N/A</v>
      </c>
      <c r="L22" s="3" t="s">
        <v>22</v>
      </c>
      <c r="M22" t="s">
        <v>20</v>
      </c>
      <c r="N22" t="s">
        <v>20</v>
      </c>
      <c r="O22" t="s">
        <v>20</v>
      </c>
      <c r="P22" t="s">
        <v>20</v>
      </c>
      <c r="Q22" t="s">
        <v>20</v>
      </c>
    </row>
    <row r="23" spans="1:17" ht="13.5" customHeight="1" x14ac:dyDescent="0.25">
      <c r="A23" t="s">
        <v>17</v>
      </c>
      <c r="B23" s="2" t="str">
        <f t="shared" si="0"/>
        <v>0</v>
      </c>
      <c r="C23" s="3">
        <v>20000000000</v>
      </c>
      <c r="D23" s="3">
        <v>30000000000</v>
      </c>
      <c r="E23" s="3"/>
      <c r="F23" s="2">
        <f>COUNTIF($D$1:D23,D23)</f>
        <v>22</v>
      </c>
      <c r="G23" s="2" t="e">
        <f>VLOOKUP(D23,Constancias!A:E,2,0)</f>
        <v>#N/A</v>
      </c>
      <c r="H23" s="4"/>
      <c r="I23" s="3">
        <v>202512</v>
      </c>
      <c r="J23" s="5"/>
      <c r="K23" s="2" t="e">
        <f>VLOOKUP(D23,Constancias!A:E,5,0)</f>
        <v>#N/A</v>
      </c>
      <c r="L23" s="3" t="s">
        <v>22</v>
      </c>
      <c r="M23" t="s">
        <v>20</v>
      </c>
      <c r="N23" t="s">
        <v>20</v>
      </c>
      <c r="O23" t="s">
        <v>20</v>
      </c>
      <c r="P23" t="s">
        <v>20</v>
      </c>
      <c r="Q23" t="s">
        <v>20</v>
      </c>
    </row>
    <row r="24" spans="1:17" ht="12.75" customHeight="1" x14ac:dyDescent="0.2">
      <c r="A24" t="s">
        <v>17</v>
      </c>
      <c r="B24" s="2" t="str">
        <f t="shared" si="0"/>
        <v>0</v>
      </c>
      <c r="C24" s="3">
        <v>20000000000</v>
      </c>
      <c r="D24" s="3">
        <v>30000000000</v>
      </c>
      <c r="E24" s="3"/>
      <c r="F24" s="2">
        <f>COUNTIF($D$1:D24,D24)</f>
        <v>23</v>
      </c>
      <c r="G24" s="2" t="e">
        <f>VLOOKUP(D24,Constancias!A:E,2,0)</f>
        <v>#N/A</v>
      </c>
      <c r="H24" s="6"/>
      <c r="I24" s="3">
        <v>202512</v>
      </c>
      <c r="J24" s="3"/>
      <c r="K24" s="2" t="e">
        <f>VLOOKUP(D24,Constancias!A:E,5,0)</f>
        <v>#N/A</v>
      </c>
      <c r="L24" s="3" t="s">
        <v>22</v>
      </c>
      <c r="M24" t="s">
        <v>20</v>
      </c>
      <c r="N24" t="s">
        <v>21</v>
      </c>
      <c r="O24" t="s">
        <v>20</v>
      </c>
      <c r="P24" t="s">
        <v>20</v>
      </c>
      <c r="Q24" t="s">
        <v>21</v>
      </c>
    </row>
    <row r="25" spans="1:17" ht="13.5" customHeight="1" x14ac:dyDescent="0.25">
      <c r="A25" t="s">
        <v>17</v>
      </c>
      <c r="B25" s="2" t="str">
        <f t="shared" si="0"/>
        <v>0</v>
      </c>
      <c r="C25" s="3">
        <v>20000000000</v>
      </c>
      <c r="D25" s="3">
        <v>30000000000</v>
      </c>
      <c r="E25" s="3"/>
      <c r="F25" s="2">
        <f>COUNTIF($D$1:D25,D25)</f>
        <v>24</v>
      </c>
      <c r="G25" s="2" t="e">
        <f>VLOOKUP(D25,Constancias!A:E,2,0)</f>
        <v>#N/A</v>
      </c>
      <c r="H25" s="4"/>
      <c r="I25" s="3">
        <v>202512</v>
      </c>
      <c r="J25" s="5"/>
      <c r="K25" s="2" t="e">
        <f>VLOOKUP(D25,Constancias!A:E,5,0)</f>
        <v>#N/A</v>
      </c>
      <c r="L25" s="3" t="s">
        <v>22</v>
      </c>
      <c r="M25" t="s">
        <v>20</v>
      </c>
      <c r="N25" t="s">
        <v>21</v>
      </c>
      <c r="O25" t="s">
        <v>20</v>
      </c>
      <c r="P25" t="s">
        <v>20</v>
      </c>
      <c r="Q25" t="s">
        <v>21</v>
      </c>
    </row>
    <row r="26" spans="1:17" ht="13.5" customHeight="1" x14ac:dyDescent="0.25">
      <c r="A26" t="s">
        <v>17</v>
      </c>
      <c r="B26" s="2" t="str">
        <f t="shared" si="0"/>
        <v>0</v>
      </c>
      <c r="C26" s="3">
        <v>20000000000</v>
      </c>
      <c r="D26" s="3">
        <v>30000000000</v>
      </c>
      <c r="E26" s="3"/>
      <c r="F26" s="2">
        <f>COUNTIF($D$1:D26,D26)</f>
        <v>25</v>
      </c>
      <c r="G26" s="2" t="e">
        <f>VLOOKUP(D26,Constancias!A:E,2,0)</f>
        <v>#N/A</v>
      </c>
      <c r="H26" s="4"/>
      <c r="I26" s="3">
        <v>202512</v>
      </c>
      <c r="J26" s="5"/>
      <c r="K26" s="2" t="e">
        <f>VLOOKUP(D26,Constancias!A:E,5,0)</f>
        <v>#N/A</v>
      </c>
      <c r="L26" s="3" t="s">
        <v>22</v>
      </c>
      <c r="M26" t="s">
        <v>20</v>
      </c>
      <c r="N26" t="s">
        <v>20</v>
      </c>
      <c r="O26" t="s">
        <v>20</v>
      </c>
      <c r="P26" t="s">
        <v>20</v>
      </c>
      <c r="Q26" t="s">
        <v>20</v>
      </c>
    </row>
    <row r="27" spans="1:17" ht="13.5" customHeight="1" x14ac:dyDescent="0.25">
      <c r="A27" t="s">
        <v>17</v>
      </c>
      <c r="B27" s="2" t="str">
        <f t="shared" si="0"/>
        <v>0</v>
      </c>
      <c r="C27" s="3">
        <v>20000000000</v>
      </c>
      <c r="D27" s="3">
        <v>30000000000</v>
      </c>
      <c r="E27" s="3"/>
      <c r="F27" s="2">
        <f>COUNTIF($D$1:D27,D27)</f>
        <v>26</v>
      </c>
      <c r="G27" s="2" t="e">
        <f>VLOOKUP(D27,Constancias!A:E,2,0)</f>
        <v>#N/A</v>
      </c>
      <c r="H27" s="4"/>
      <c r="I27" s="3">
        <v>202512</v>
      </c>
      <c r="J27" s="5"/>
      <c r="K27" s="2" t="e">
        <f>VLOOKUP(D27,Constancias!A:E,5,0)</f>
        <v>#N/A</v>
      </c>
      <c r="L27" s="3" t="s">
        <v>22</v>
      </c>
      <c r="M27" t="s">
        <v>20</v>
      </c>
      <c r="N27" t="s">
        <v>21</v>
      </c>
      <c r="O27" t="s">
        <v>20</v>
      </c>
      <c r="P27" t="s">
        <v>20</v>
      </c>
      <c r="Q27" t="s">
        <v>21</v>
      </c>
    </row>
    <row r="28" spans="1:17" ht="12.75" customHeight="1" x14ac:dyDescent="0.2">
      <c r="A28" t="s">
        <v>17</v>
      </c>
      <c r="B28" s="2" t="str">
        <f t="shared" si="0"/>
        <v>0</v>
      </c>
      <c r="C28" s="3">
        <v>20000000000</v>
      </c>
      <c r="D28" s="3">
        <v>30000000000</v>
      </c>
      <c r="E28" s="3"/>
      <c r="F28" s="2">
        <f>COUNTIF($D$1:D28,D28)</f>
        <v>27</v>
      </c>
      <c r="G28" s="2" t="e">
        <f>VLOOKUP(D28,Constancias!A:E,2,0)</f>
        <v>#N/A</v>
      </c>
      <c r="H28" s="6"/>
      <c r="I28" s="3">
        <v>202512</v>
      </c>
      <c r="J28" s="5" t="s">
        <v>18</v>
      </c>
      <c r="K28" s="2" t="e">
        <f>VLOOKUP(D28,Constancias!A:E,5,0)</f>
        <v>#N/A</v>
      </c>
      <c r="L28" s="3" t="s">
        <v>22</v>
      </c>
      <c r="M28" t="s">
        <v>20</v>
      </c>
      <c r="N28" t="s">
        <v>20</v>
      </c>
      <c r="O28" t="s">
        <v>20</v>
      </c>
      <c r="P28" t="s">
        <v>20</v>
      </c>
      <c r="Q28" t="s">
        <v>20</v>
      </c>
    </row>
    <row r="29" spans="1:17" ht="13.5" customHeight="1" x14ac:dyDescent="0.25">
      <c r="A29" t="s">
        <v>17</v>
      </c>
      <c r="B29" s="2" t="str">
        <f t="shared" si="0"/>
        <v>0</v>
      </c>
      <c r="C29" s="3">
        <v>20000000000</v>
      </c>
      <c r="D29" s="3">
        <v>30000000000</v>
      </c>
      <c r="E29" s="3"/>
      <c r="F29" s="2">
        <f>COUNTIF($D$1:D29,D29)</f>
        <v>28</v>
      </c>
      <c r="G29" s="2" t="e">
        <f>VLOOKUP(D29,Constancias!A:E,2,0)</f>
        <v>#N/A</v>
      </c>
      <c r="H29" s="4"/>
      <c r="I29" s="3">
        <v>202512</v>
      </c>
      <c r="J29" s="5" t="s">
        <v>18</v>
      </c>
      <c r="K29" s="2" t="e">
        <f>VLOOKUP(D29,Constancias!A:E,5,0)</f>
        <v>#N/A</v>
      </c>
      <c r="L29" s="3" t="s">
        <v>22</v>
      </c>
      <c r="M29" t="s">
        <v>20</v>
      </c>
      <c r="N29" t="s">
        <v>20</v>
      </c>
      <c r="O29" t="s">
        <v>20</v>
      </c>
      <c r="P29" t="s">
        <v>20</v>
      </c>
      <c r="Q29" t="s">
        <v>20</v>
      </c>
    </row>
    <row r="30" spans="1:17" ht="13.5" customHeight="1" x14ac:dyDescent="0.25">
      <c r="A30" t="s">
        <v>17</v>
      </c>
      <c r="B30" s="2" t="str">
        <f t="shared" si="0"/>
        <v>0</v>
      </c>
      <c r="C30" s="3">
        <v>20000000000</v>
      </c>
      <c r="D30" s="3">
        <v>30000000000</v>
      </c>
      <c r="E30" s="3"/>
      <c r="F30" s="2">
        <f>COUNTIF($D$1:D30,D30)</f>
        <v>29</v>
      </c>
      <c r="G30" s="2" t="e">
        <f>VLOOKUP(D30,Constancias!A:E,2,0)</f>
        <v>#N/A</v>
      </c>
      <c r="H30" s="4"/>
      <c r="I30" s="3">
        <v>202512</v>
      </c>
      <c r="J30" s="5" t="s">
        <v>18</v>
      </c>
      <c r="K30" s="2" t="e">
        <f>VLOOKUP(D30,Constancias!A:E,5,0)</f>
        <v>#N/A</v>
      </c>
      <c r="L30" s="3" t="s">
        <v>22</v>
      </c>
      <c r="M30" t="s">
        <v>20</v>
      </c>
      <c r="N30" t="s">
        <v>21</v>
      </c>
      <c r="O30" t="s">
        <v>20</v>
      </c>
      <c r="P30" t="s">
        <v>20</v>
      </c>
      <c r="Q30" t="s">
        <v>21</v>
      </c>
    </row>
    <row r="31" spans="1:17" ht="13.5" customHeight="1" x14ac:dyDescent="0.25">
      <c r="A31" t="s">
        <v>17</v>
      </c>
      <c r="B31" s="2" t="str">
        <f t="shared" si="0"/>
        <v>0</v>
      </c>
      <c r="C31" s="3">
        <v>20000000000</v>
      </c>
      <c r="D31" s="3">
        <v>30000000000</v>
      </c>
      <c r="E31" s="3"/>
      <c r="F31" s="2">
        <f>COUNTIF($D$1:D31,D31)</f>
        <v>30</v>
      </c>
      <c r="G31" s="2" t="e">
        <f>VLOOKUP(D31,Constancias!A:E,2,0)</f>
        <v>#N/A</v>
      </c>
      <c r="H31" s="4"/>
      <c r="I31" s="3">
        <v>202512</v>
      </c>
      <c r="J31" s="5"/>
      <c r="K31" s="2" t="e">
        <f>VLOOKUP(D31,Constancias!A:E,5,0)</f>
        <v>#N/A</v>
      </c>
      <c r="L31" s="3" t="s">
        <v>22</v>
      </c>
      <c r="M31" t="s">
        <v>20</v>
      </c>
      <c r="N31" t="s">
        <v>21</v>
      </c>
      <c r="O31" t="s">
        <v>20</v>
      </c>
      <c r="P31" t="s">
        <v>20</v>
      </c>
      <c r="Q31" t="s">
        <v>21</v>
      </c>
    </row>
    <row r="32" spans="1:17" ht="13.5" customHeight="1" x14ac:dyDescent="0.25">
      <c r="A32" t="s">
        <v>17</v>
      </c>
      <c r="B32" s="2" t="str">
        <f t="shared" si="0"/>
        <v>0</v>
      </c>
      <c r="C32" s="3">
        <v>20000000000</v>
      </c>
      <c r="D32" s="3">
        <v>30000000000</v>
      </c>
      <c r="E32" s="3"/>
      <c r="F32" s="2">
        <f>COUNTIF($D$1:D32,D32)</f>
        <v>31</v>
      </c>
      <c r="G32" s="2" t="e">
        <f>VLOOKUP(D32,Constancias!A:E,2,0)</f>
        <v>#N/A</v>
      </c>
      <c r="H32" s="4"/>
      <c r="I32" s="3">
        <v>202512</v>
      </c>
      <c r="J32" s="5"/>
      <c r="K32" s="2" t="e">
        <f>VLOOKUP(D32,Constancias!A:E,5,0)</f>
        <v>#N/A</v>
      </c>
      <c r="L32" s="3" t="s">
        <v>22</v>
      </c>
      <c r="M32" t="s">
        <v>20</v>
      </c>
      <c r="N32" t="s">
        <v>21</v>
      </c>
      <c r="O32" t="s">
        <v>20</v>
      </c>
      <c r="P32" t="s">
        <v>20</v>
      </c>
      <c r="Q32" t="s">
        <v>21</v>
      </c>
    </row>
    <row r="33" spans="1:17" ht="13.5" customHeight="1" x14ac:dyDescent="0.25">
      <c r="A33" t="s">
        <v>17</v>
      </c>
      <c r="B33" s="2" t="str">
        <f t="shared" si="0"/>
        <v>0</v>
      </c>
      <c r="C33" s="3">
        <v>20000000000</v>
      </c>
      <c r="D33" s="3">
        <v>30000000000</v>
      </c>
      <c r="E33" s="3"/>
      <c r="F33" s="2">
        <f>COUNTIF($D$1:D33,D33)</f>
        <v>32</v>
      </c>
      <c r="G33" s="2" t="e">
        <f>VLOOKUP(D33,Constancias!A:E,2,0)</f>
        <v>#N/A</v>
      </c>
      <c r="H33" s="4"/>
      <c r="I33" s="3">
        <v>202512</v>
      </c>
      <c r="J33" s="5"/>
      <c r="K33" s="2" t="e">
        <f>VLOOKUP(D33,Constancias!A:E,5,0)</f>
        <v>#N/A</v>
      </c>
      <c r="L33" s="3" t="s">
        <v>22</v>
      </c>
      <c r="M33" t="s">
        <v>20</v>
      </c>
      <c r="N33" t="s">
        <v>21</v>
      </c>
      <c r="O33" t="s">
        <v>20</v>
      </c>
      <c r="P33" t="s">
        <v>20</v>
      </c>
      <c r="Q33" t="s">
        <v>21</v>
      </c>
    </row>
    <row r="34" spans="1:17" ht="13.5" customHeight="1" x14ac:dyDescent="0.25">
      <c r="A34" t="s">
        <v>17</v>
      </c>
      <c r="B34" s="2" t="str">
        <f t="shared" ref="B34:B65" si="1">+RIGHT(D34,1)</f>
        <v>0</v>
      </c>
      <c r="C34" s="3">
        <v>20000000000</v>
      </c>
      <c r="D34" s="3">
        <v>30000000000</v>
      </c>
      <c r="E34" s="3"/>
      <c r="F34" s="2">
        <f>COUNTIF($D$1:D34,D34)</f>
        <v>33</v>
      </c>
      <c r="G34" s="2" t="e">
        <f>VLOOKUP(D34,Constancias!A:E,2,0)</f>
        <v>#N/A</v>
      </c>
      <c r="H34" s="4"/>
      <c r="I34" s="3">
        <v>202512</v>
      </c>
      <c r="J34" s="5"/>
      <c r="K34" s="2" t="e">
        <f>VLOOKUP(D34,Constancias!A:E,5,0)</f>
        <v>#N/A</v>
      </c>
      <c r="L34" s="3" t="s">
        <v>19</v>
      </c>
      <c r="M34" t="s">
        <v>20</v>
      </c>
      <c r="N34" t="s">
        <v>20</v>
      </c>
      <c r="O34" t="s">
        <v>20</v>
      </c>
      <c r="P34" t="s">
        <v>20</v>
      </c>
      <c r="Q34" t="s">
        <v>20</v>
      </c>
    </row>
    <row r="35" spans="1:17" ht="13.5" customHeight="1" x14ac:dyDescent="0.25">
      <c r="A35" t="s">
        <v>17</v>
      </c>
      <c r="B35" s="2" t="str">
        <f t="shared" si="1"/>
        <v>0</v>
      </c>
      <c r="C35" s="3">
        <v>20000000000</v>
      </c>
      <c r="D35" s="3">
        <v>30000000000</v>
      </c>
      <c r="E35" s="3"/>
      <c r="F35" s="2">
        <f>COUNTIF($D$1:D35,D35)</f>
        <v>34</v>
      </c>
      <c r="G35" s="2" t="e">
        <f>VLOOKUP(D35,Constancias!A:E,2,0)</f>
        <v>#N/A</v>
      </c>
      <c r="H35" s="4"/>
      <c r="I35" s="3">
        <v>202512</v>
      </c>
      <c r="J35" s="5"/>
      <c r="K35" s="2" t="e">
        <f>VLOOKUP(D35,Constancias!A:E,5,0)</f>
        <v>#N/A</v>
      </c>
      <c r="L35" s="3" t="s">
        <v>22</v>
      </c>
      <c r="M35" t="s">
        <v>20</v>
      </c>
      <c r="N35" t="s">
        <v>21</v>
      </c>
      <c r="O35" t="s">
        <v>20</v>
      </c>
      <c r="P35" t="s">
        <v>20</v>
      </c>
      <c r="Q35" t="s">
        <v>21</v>
      </c>
    </row>
    <row r="36" spans="1:17" ht="13.5" customHeight="1" x14ac:dyDescent="0.25">
      <c r="A36" t="s">
        <v>17</v>
      </c>
      <c r="B36" s="2" t="str">
        <f t="shared" si="1"/>
        <v>0</v>
      </c>
      <c r="C36" s="3">
        <v>20000000000</v>
      </c>
      <c r="D36" s="3">
        <v>30000000000</v>
      </c>
      <c r="E36" s="3"/>
      <c r="F36" s="2">
        <f>COUNTIF($D$1:D36,D36)</f>
        <v>35</v>
      </c>
      <c r="G36" s="2" t="e">
        <f>VLOOKUP(D36,Constancias!A:E,2,0)</f>
        <v>#N/A</v>
      </c>
      <c r="H36" s="4"/>
      <c r="I36" s="3">
        <v>202512</v>
      </c>
      <c r="J36" s="5"/>
      <c r="K36" s="2" t="e">
        <f>VLOOKUP(D36,Constancias!A:E,5,0)</f>
        <v>#N/A</v>
      </c>
      <c r="L36" s="3" t="s">
        <v>22</v>
      </c>
      <c r="M36" t="s">
        <v>20</v>
      </c>
      <c r="N36" t="s">
        <v>21</v>
      </c>
      <c r="O36" t="s">
        <v>20</v>
      </c>
      <c r="P36" t="s">
        <v>20</v>
      </c>
      <c r="Q36" t="s">
        <v>21</v>
      </c>
    </row>
    <row r="37" spans="1:17" ht="13.5" customHeight="1" x14ac:dyDescent="0.25">
      <c r="A37" t="s">
        <v>17</v>
      </c>
      <c r="B37" s="2" t="str">
        <f t="shared" si="1"/>
        <v>0</v>
      </c>
      <c r="C37" s="3">
        <v>20000000000</v>
      </c>
      <c r="D37" s="3">
        <v>30000000000</v>
      </c>
      <c r="E37" s="3"/>
      <c r="F37" s="2">
        <f>COUNTIF($D$1:D37,D37)</f>
        <v>36</v>
      </c>
      <c r="G37" s="2" t="e">
        <f>VLOOKUP(D37,Constancias!A:E,2,0)</f>
        <v>#N/A</v>
      </c>
      <c r="H37" s="4"/>
      <c r="I37" s="3">
        <v>202512</v>
      </c>
      <c r="J37" s="5" t="s">
        <v>18</v>
      </c>
      <c r="K37" s="2" t="e">
        <f>VLOOKUP(D37,Constancias!A:E,5,0)</f>
        <v>#N/A</v>
      </c>
      <c r="L37" s="3" t="s">
        <v>19</v>
      </c>
      <c r="M37" t="s">
        <v>20</v>
      </c>
      <c r="N37" t="s">
        <v>21</v>
      </c>
      <c r="O37" t="s">
        <v>20</v>
      </c>
      <c r="P37" t="s">
        <v>20</v>
      </c>
      <c r="Q37" t="s">
        <v>21</v>
      </c>
    </row>
    <row r="38" spans="1:17" ht="13.5" customHeight="1" x14ac:dyDescent="0.25">
      <c r="A38" t="s">
        <v>17</v>
      </c>
      <c r="B38" s="2" t="str">
        <f t="shared" si="1"/>
        <v>0</v>
      </c>
      <c r="C38" s="3">
        <v>20000000000</v>
      </c>
      <c r="D38" s="3">
        <v>30000000000</v>
      </c>
      <c r="E38" s="3"/>
      <c r="F38" s="2">
        <f>COUNTIF($D$1:D38,D38)</f>
        <v>37</v>
      </c>
      <c r="G38" s="2" t="e">
        <f>VLOOKUP(D38,Constancias!A:E,2,0)</f>
        <v>#N/A</v>
      </c>
      <c r="H38" s="4"/>
      <c r="I38" s="3">
        <v>202512</v>
      </c>
      <c r="J38" s="5"/>
      <c r="K38" s="2" t="e">
        <f>VLOOKUP(D38,Constancias!A:E,5,0)</f>
        <v>#N/A</v>
      </c>
      <c r="L38" s="3" t="s">
        <v>22</v>
      </c>
      <c r="M38" t="s">
        <v>20</v>
      </c>
      <c r="N38" t="s">
        <v>21</v>
      </c>
      <c r="O38" t="s">
        <v>20</v>
      </c>
      <c r="P38" t="s">
        <v>20</v>
      </c>
      <c r="Q38" t="s">
        <v>21</v>
      </c>
    </row>
    <row r="39" spans="1:17" ht="13.5" customHeight="1" x14ac:dyDescent="0.25">
      <c r="A39" t="s">
        <v>17</v>
      </c>
      <c r="B39" s="2" t="str">
        <f t="shared" si="1"/>
        <v>0</v>
      </c>
      <c r="C39" s="3">
        <v>20000000000</v>
      </c>
      <c r="D39" s="3">
        <v>30000000000</v>
      </c>
      <c r="E39" s="3"/>
      <c r="F39" s="2">
        <f>COUNTIF($D$1:D39,D39)</f>
        <v>38</v>
      </c>
      <c r="G39" s="2" t="e">
        <f>VLOOKUP(D39,Constancias!A:E,2,0)</f>
        <v>#N/A</v>
      </c>
      <c r="H39" s="4"/>
      <c r="I39" s="3">
        <v>202512</v>
      </c>
      <c r="J39" s="5"/>
      <c r="K39" s="2" t="e">
        <f>VLOOKUP(D39,Constancias!A:E,5,0)</f>
        <v>#N/A</v>
      </c>
      <c r="L39" s="3" t="s">
        <v>22</v>
      </c>
      <c r="M39" t="s">
        <v>20</v>
      </c>
      <c r="N39" t="s">
        <v>20</v>
      </c>
      <c r="O39" t="s">
        <v>20</v>
      </c>
      <c r="P39" t="s">
        <v>20</v>
      </c>
      <c r="Q39" t="s">
        <v>20</v>
      </c>
    </row>
    <row r="40" spans="1:17" ht="13.5" customHeight="1" x14ac:dyDescent="0.25">
      <c r="A40" t="s">
        <v>17</v>
      </c>
      <c r="B40" s="2" t="str">
        <f t="shared" si="1"/>
        <v>0</v>
      </c>
      <c r="C40" s="3">
        <v>20000000000</v>
      </c>
      <c r="D40" s="3">
        <v>30000000000</v>
      </c>
      <c r="E40" s="3"/>
      <c r="F40" s="2">
        <f>COUNTIF($D$1:D40,D40)</f>
        <v>39</v>
      </c>
      <c r="G40" s="2" t="e">
        <f>VLOOKUP(D40,Constancias!A:E,2,0)</f>
        <v>#N/A</v>
      </c>
      <c r="H40" s="4"/>
      <c r="I40" s="3">
        <v>202512</v>
      </c>
      <c r="J40" s="5" t="s">
        <v>18</v>
      </c>
      <c r="K40" s="2" t="e">
        <f>VLOOKUP(D40,Constancias!A:E,5,0)</f>
        <v>#N/A</v>
      </c>
      <c r="L40" s="3" t="s">
        <v>19</v>
      </c>
      <c r="M40" t="s">
        <v>20</v>
      </c>
      <c r="N40" t="s">
        <v>21</v>
      </c>
      <c r="O40" t="s">
        <v>20</v>
      </c>
      <c r="P40" t="s">
        <v>20</v>
      </c>
      <c r="Q40" t="s">
        <v>21</v>
      </c>
    </row>
    <row r="41" spans="1:17" ht="13.5" customHeight="1" x14ac:dyDescent="0.25">
      <c r="A41" t="s">
        <v>17</v>
      </c>
      <c r="B41" s="2" t="str">
        <f t="shared" si="1"/>
        <v>0</v>
      </c>
      <c r="C41" s="3">
        <v>20000000000</v>
      </c>
      <c r="D41" s="3">
        <v>30000000000</v>
      </c>
      <c r="E41" s="3"/>
      <c r="F41" s="2">
        <f>COUNTIF($D$1:D41,D41)</f>
        <v>40</v>
      </c>
      <c r="G41" s="2" t="e">
        <f>VLOOKUP(D41,Constancias!A:E,2,0)</f>
        <v>#N/A</v>
      </c>
      <c r="H41" s="4"/>
      <c r="I41" s="3">
        <v>202512</v>
      </c>
      <c r="J41" s="5" t="s">
        <v>18</v>
      </c>
      <c r="K41" s="2" t="e">
        <f>VLOOKUP(D41,Constancias!A:E,5,0)</f>
        <v>#N/A</v>
      </c>
      <c r="L41" s="3" t="s">
        <v>19</v>
      </c>
      <c r="M41" t="s">
        <v>20</v>
      </c>
      <c r="N41" t="s">
        <v>20</v>
      </c>
      <c r="O41" t="s">
        <v>20</v>
      </c>
      <c r="P41" t="s">
        <v>20</v>
      </c>
      <c r="Q41" t="s">
        <v>20</v>
      </c>
    </row>
    <row r="42" spans="1:17" ht="13.5" customHeight="1" x14ac:dyDescent="0.25">
      <c r="A42" t="s">
        <v>17</v>
      </c>
      <c r="B42" s="2" t="str">
        <f t="shared" si="1"/>
        <v>0</v>
      </c>
      <c r="C42" s="3">
        <v>20000000000</v>
      </c>
      <c r="D42" s="3">
        <v>30000000000</v>
      </c>
      <c r="E42" s="3"/>
      <c r="F42" s="2">
        <f>COUNTIF($D$1:D42,D42)</f>
        <v>41</v>
      </c>
      <c r="G42" s="2" t="e">
        <f>VLOOKUP(D42,Constancias!A:E,2,0)</f>
        <v>#N/A</v>
      </c>
      <c r="H42" s="4"/>
      <c r="I42" s="3">
        <v>202512</v>
      </c>
      <c r="J42" s="5"/>
      <c r="K42" s="2" t="e">
        <f>VLOOKUP(D42,Constancias!A:E,5,0)</f>
        <v>#N/A</v>
      </c>
      <c r="L42" s="3" t="s">
        <v>22</v>
      </c>
      <c r="M42" t="s">
        <v>20</v>
      </c>
      <c r="N42" t="s">
        <v>20</v>
      </c>
      <c r="O42" t="s">
        <v>20</v>
      </c>
      <c r="P42" t="s">
        <v>20</v>
      </c>
      <c r="Q42" t="s">
        <v>20</v>
      </c>
    </row>
    <row r="43" spans="1:17" ht="13.5" customHeight="1" x14ac:dyDescent="0.25">
      <c r="A43" t="s">
        <v>17</v>
      </c>
      <c r="B43" s="2" t="str">
        <f t="shared" si="1"/>
        <v>0</v>
      </c>
      <c r="C43" s="3">
        <v>20000000000</v>
      </c>
      <c r="D43" s="3">
        <v>30000000000</v>
      </c>
      <c r="E43" s="3"/>
      <c r="F43" s="2">
        <f>COUNTIF($D$1:D43,D43)</f>
        <v>42</v>
      </c>
      <c r="G43" s="2" t="e">
        <f>VLOOKUP(D43,Constancias!A:E,2,0)</f>
        <v>#N/A</v>
      </c>
      <c r="H43" s="4"/>
      <c r="I43" s="3">
        <v>202512</v>
      </c>
      <c r="J43" s="5"/>
      <c r="K43" s="2" t="e">
        <f>VLOOKUP(D43,Constancias!A:E,5,0)</f>
        <v>#N/A</v>
      </c>
      <c r="L43" s="3" t="s">
        <v>22</v>
      </c>
      <c r="M43" t="s">
        <v>20</v>
      </c>
      <c r="N43" t="s">
        <v>20</v>
      </c>
      <c r="O43" t="s">
        <v>20</v>
      </c>
      <c r="P43" t="s">
        <v>20</v>
      </c>
      <c r="Q43" t="s">
        <v>20</v>
      </c>
    </row>
    <row r="44" spans="1:17" ht="13.5" customHeight="1" x14ac:dyDescent="0.25">
      <c r="A44" t="s">
        <v>17</v>
      </c>
      <c r="B44" s="2" t="str">
        <f t="shared" si="1"/>
        <v>0</v>
      </c>
      <c r="C44" s="3">
        <v>20000000000</v>
      </c>
      <c r="D44" s="3">
        <v>30000000000</v>
      </c>
      <c r="E44" s="3"/>
      <c r="F44" s="2">
        <f>COUNTIF($D$1:D44,D44)</f>
        <v>43</v>
      </c>
      <c r="G44" s="2" t="e">
        <f>VLOOKUP(D44,Constancias!A:E,2,0)</f>
        <v>#N/A</v>
      </c>
      <c r="H44" s="4"/>
      <c r="I44" s="3">
        <v>202512</v>
      </c>
      <c r="J44" s="5"/>
      <c r="K44" s="2" t="e">
        <f>VLOOKUP(D44,Constancias!A:E,5,0)</f>
        <v>#N/A</v>
      </c>
      <c r="L44" s="3" t="s">
        <v>22</v>
      </c>
      <c r="M44" t="s">
        <v>20</v>
      </c>
      <c r="N44" t="s">
        <v>21</v>
      </c>
      <c r="O44" t="s">
        <v>20</v>
      </c>
      <c r="P44" t="s">
        <v>20</v>
      </c>
      <c r="Q44" t="s">
        <v>21</v>
      </c>
    </row>
    <row r="45" spans="1:17" ht="13.5" customHeight="1" x14ac:dyDescent="0.25">
      <c r="A45" t="s">
        <v>17</v>
      </c>
      <c r="B45" s="2" t="str">
        <f t="shared" si="1"/>
        <v>0</v>
      </c>
      <c r="C45" s="3">
        <v>20000000000</v>
      </c>
      <c r="D45" s="3">
        <v>30000000000</v>
      </c>
      <c r="E45" s="3"/>
      <c r="F45" s="2">
        <f>COUNTIF($D$1:D45,D45)</f>
        <v>44</v>
      </c>
      <c r="G45" s="2" t="e">
        <f>VLOOKUP(D45,Constancias!A:E,2,0)</f>
        <v>#N/A</v>
      </c>
      <c r="H45" s="4"/>
      <c r="I45" s="3">
        <v>202512</v>
      </c>
      <c r="J45" s="5"/>
      <c r="K45" s="2" t="e">
        <f>VLOOKUP(D45,Constancias!A:E,5,0)</f>
        <v>#N/A</v>
      </c>
      <c r="L45" s="3" t="s">
        <v>22</v>
      </c>
      <c r="M45" t="s">
        <v>20</v>
      </c>
      <c r="N45" t="s">
        <v>21</v>
      </c>
      <c r="O45" t="s">
        <v>20</v>
      </c>
      <c r="P45" t="s">
        <v>20</v>
      </c>
      <c r="Q45" t="s">
        <v>21</v>
      </c>
    </row>
    <row r="46" spans="1:17" ht="13.5" customHeight="1" x14ac:dyDescent="0.25">
      <c r="A46" t="s">
        <v>17</v>
      </c>
      <c r="B46" s="2" t="str">
        <f t="shared" si="1"/>
        <v>0</v>
      </c>
      <c r="C46" s="3">
        <v>20000000000</v>
      </c>
      <c r="D46" s="3">
        <v>30000000000</v>
      </c>
      <c r="E46" s="3"/>
      <c r="F46" s="2">
        <f>COUNTIF($D$1:D46,D46)</f>
        <v>45</v>
      </c>
      <c r="G46" s="2" t="e">
        <f>VLOOKUP(D46,Constancias!A:E,2,0)</f>
        <v>#N/A</v>
      </c>
      <c r="H46" s="4"/>
      <c r="I46" s="3">
        <v>202512</v>
      </c>
      <c r="J46" s="5"/>
      <c r="K46" s="2" t="e">
        <f>VLOOKUP(D46,Constancias!A:E,5,0)</f>
        <v>#N/A</v>
      </c>
      <c r="L46" s="3" t="s">
        <v>22</v>
      </c>
      <c r="M46" t="s">
        <v>20</v>
      </c>
      <c r="N46" t="s">
        <v>21</v>
      </c>
      <c r="O46" t="s">
        <v>20</v>
      </c>
      <c r="P46" t="s">
        <v>20</v>
      </c>
      <c r="Q46" t="s">
        <v>21</v>
      </c>
    </row>
    <row r="47" spans="1:17" ht="13.5" customHeight="1" x14ac:dyDescent="0.25">
      <c r="A47" t="s">
        <v>17</v>
      </c>
      <c r="B47" s="2" t="str">
        <f t="shared" si="1"/>
        <v>0</v>
      </c>
      <c r="C47" s="3">
        <v>20000000000</v>
      </c>
      <c r="D47" s="3">
        <v>30000000000</v>
      </c>
      <c r="E47" s="3"/>
      <c r="F47" s="2">
        <f>COUNTIF($D$1:D47,D47)</f>
        <v>46</v>
      </c>
      <c r="G47" s="2" t="e">
        <f>VLOOKUP(D47,Constancias!A:E,2,0)</f>
        <v>#N/A</v>
      </c>
      <c r="H47" s="4"/>
      <c r="I47" s="3">
        <v>202512</v>
      </c>
      <c r="J47" s="5" t="s">
        <v>18</v>
      </c>
      <c r="K47" s="2" t="e">
        <f>VLOOKUP(D47,Constancias!A:E,5,0)</f>
        <v>#N/A</v>
      </c>
      <c r="L47" s="3" t="s">
        <v>19</v>
      </c>
      <c r="M47" t="s">
        <v>20</v>
      </c>
      <c r="N47" t="s">
        <v>21</v>
      </c>
      <c r="O47" t="s">
        <v>20</v>
      </c>
      <c r="P47" t="s">
        <v>20</v>
      </c>
      <c r="Q47" t="s">
        <v>21</v>
      </c>
    </row>
    <row r="48" spans="1:17" ht="13.5" customHeight="1" x14ac:dyDescent="0.25">
      <c r="A48" t="s">
        <v>17</v>
      </c>
      <c r="B48" s="2" t="str">
        <f t="shared" si="1"/>
        <v>0</v>
      </c>
      <c r="C48" s="3">
        <v>20000000000</v>
      </c>
      <c r="D48" s="3">
        <v>30000000000</v>
      </c>
      <c r="E48" s="3"/>
      <c r="F48" s="2">
        <f>COUNTIF($D$1:D48,D48)</f>
        <v>47</v>
      </c>
      <c r="G48" s="2" t="e">
        <f>VLOOKUP(D48,Constancias!A:E,2,0)</f>
        <v>#N/A</v>
      </c>
      <c r="H48" s="4"/>
      <c r="I48" s="3">
        <v>202512</v>
      </c>
      <c r="J48" s="5" t="s">
        <v>18</v>
      </c>
      <c r="K48" s="2" t="e">
        <f>VLOOKUP(D48,Constancias!A:E,5,0)</f>
        <v>#N/A</v>
      </c>
      <c r="L48" s="3" t="s">
        <v>19</v>
      </c>
      <c r="M48" t="s">
        <v>20</v>
      </c>
      <c r="N48" t="s">
        <v>21</v>
      </c>
      <c r="O48" t="s">
        <v>20</v>
      </c>
      <c r="P48" t="s">
        <v>20</v>
      </c>
      <c r="Q48" t="s">
        <v>21</v>
      </c>
    </row>
    <row r="49" spans="1:17" ht="13.5" customHeight="1" x14ac:dyDescent="0.25">
      <c r="A49" t="s">
        <v>17</v>
      </c>
      <c r="B49" s="2" t="str">
        <f t="shared" si="1"/>
        <v>0</v>
      </c>
      <c r="C49" s="3">
        <v>20000000000</v>
      </c>
      <c r="D49" s="3">
        <v>30000000000</v>
      </c>
      <c r="E49" s="3"/>
      <c r="F49" s="2">
        <f>COUNTIF($D$1:D49,D49)</f>
        <v>48</v>
      </c>
      <c r="G49" s="2" t="e">
        <f>VLOOKUP(D49,Constancias!A:E,2,0)</f>
        <v>#N/A</v>
      </c>
      <c r="H49" s="4"/>
      <c r="I49" s="3">
        <v>202512</v>
      </c>
      <c r="J49" s="5"/>
      <c r="K49" s="2" t="e">
        <f>VLOOKUP(D49,Constancias!A:E,5,0)</f>
        <v>#N/A</v>
      </c>
      <c r="L49" s="3" t="s">
        <v>22</v>
      </c>
      <c r="M49" t="s">
        <v>20</v>
      </c>
      <c r="N49" t="s">
        <v>20</v>
      </c>
      <c r="O49" t="s">
        <v>20</v>
      </c>
      <c r="P49" t="s">
        <v>20</v>
      </c>
      <c r="Q49" t="s">
        <v>20</v>
      </c>
    </row>
    <row r="50" spans="1:17" ht="13.5" customHeight="1" x14ac:dyDescent="0.25">
      <c r="A50" t="s">
        <v>17</v>
      </c>
      <c r="B50" s="2" t="str">
        <f t="shared" si="1"/>
        <v>0</v>
      </c>
      <c r="C50" s="3">
        <v>20000000000</v>
      </c>
      <c r="D50" s="3">
        <v>30000000000</v>
      </c>
      <c r="E50" s="3"/>
      <c r="F50" s="2">
        <f>COUNTIF($D$1:D50,D50)</f>
        <v>49</v>
      </c>
      <c r="G50" s="2" t="e">
        <f>VLOOKUP(D50,Constancias!A:E,2,0)</f>
        <v>#N/A</v>
      </c>
      <c r="H50" s="4"/>
      <c r="I50" s="3">
        <v>202512</v>
      </c>
      <c r="J50" s="5"/>
      <c r="K50" s="2" t="e">
        <f>VLOOKUP(D50,Constancias!A:E,5,0)</f>
        <v>#N/A</v>
      </c>
      <c r="L50" s="3" t="s">
        <v>22</v>
      </c>
      <c r="M50" t="s">
        <v>20</v>
      </c>
      <c r="N50" t="s">
        <v>21</v>
      </c>
      <c r="O50" t="s">
        <v>20</v>
      </c>
      <c r="P50" t="s">
        <v>20</v>
      </c>
      <c r="Q50" t="s">
        <v>21</v>
      </c>
    </row>
    <row r="51" spans="1:17" ht="13.5" customHeight="1" x14ac:dyDescent="0.25">
      <c r="A51" t="s">
        <v>17</v>
      </c>
      <c r="B51" s="2" t="str">
        <f t="shared" si="1"/>
        <v>0</v>
      </c>
      <c r="C51" s="3">
        <v>20000000000</v>
      </c>
      <c r="D51" s="3">
        <v>30000000000</v>
      </c>
      <c r="E51" s="3"/>
      <c r="F51" s="2">
        <f>COUNTIF($D$1:D51,D51)</f>
        <v>50</v>
      </c>
      <c r="G51" s="2" t="e">
        <f>VLOOKUP(D51,Constancias!A:E,2,0)</f>
        <v>#N/A</v>
      </c>
      <c r="H51" s="4"/>
      <c r="I51" s="3">
        <v>202512</v>
      </c>
      <c r="J51" s="5" t="s">
        <v>18</v>
      </c>
      <c r="K51" s="2" t="e">
        <f>VLOOKUP(D51,Constancias!A:E,5,0)</f>
        <v>#N/A</v>
      </c>
      <c r="L51" s="3" t="s">
        <v>19</v>
      </c>
      <c r="M51" t="s">
        <v>20</v>
      </c>
      <c r="N51" t="s">
        <v>20</v>
      </c>
      <c r="O51" t="s">
        <v>20</v>
      </c>
      <c r="P51" t="s">
        <v>20</v>
      </c>
      <c r="Q51" t="s">
        <v>20</v>
      </c>
    </row>
    <row r="52" spans="1:17" ht="13.5" customHeight="1" x14ac:dyDescent="0.25">
      <c r="A52" t="s">
        <v>17</v>
      </c>
      <c r="B52" s="2" t="str">
        <f t="shared" si="1"/>
        <v>0</v>
      </c>
      <c r="C52" s="3">
        <v>20000000000</v>
      </c>
      <c r="D52" s="3">
        <v>30000000000</v>
      </c>
      <c r="E52" s="3"/>
      <c r="F52" s="2">
        <f>COUNTIF($D$1:D52,D52)</f>
        <v>51</v>
      </c>
      <c r="G52" s="2" t="e">
        <f>VLOOKUP(D52,Constancias!A:E,2,0)</f>
        <v>#N/A</v>
      </c>
      <c r="H52" s="4"/>
      <c r="I52" s="3">
        <v>202512</v>
      </c>
      <c r="J52" s="5"/>
      <c r="K52" s="2" t="e">
        <f>VLOOKUP(D52,Constancias!A:E,5,0)</f>
        <v>#N/A</v>
      </c>
      <c r="L52" s="3" t="s">
        <v>22</v>
      </c>
      <c r="M52" t="s">
        <v>20</v>
      </c>
      <c r="N52" t="s">
        <v>20</v>
      </c>
      <c r="O52" t="s">
        <v>20</v>
      </c>
      <c r="P52" t="s">
        <v>20</v>
      </c>
      <c r="Q52" t="s">
        <v>20</v>
      </c>
    </row>
    <row r="53" spans="1:17" ht="13.5" customHeight="1" x14ac:dyDescent="0.25">
      <c r="A53" t="s">
        <v>17</v>
      </c>
      <c r="B53" s="2" t="str">
        <f t="shared" si="1"/>
        <v>0</v>
      </c>
      <c r="C53" s="3">
        <v>20000000000</v>
      </c>
      <c r="D53" s="3">
        <v>30000000000</v>
      </c>
      <c r="E53" s="3"/>
      <c r="F53" s="2">
        <f>COUNTIF($D$1:D53,D53)</f>
        <v>52</v>
      </c>
      <c r="G53" s="2" t="e">
        <f>VLOOKUP(D53,Constancias!A:E,2,0)</f>
        <v>#N/A</v>
      </c>
      <c r="H53" s="4"/>
      <c r="I53" s="3">
        <v>202512</v>
      </c>
      <c r="J53" s="5"/>
      <c r="K53" s="2" t="e">
        <f>VLOOKUP(D53,Constancias!A:E,5,0)</f>
        <v>#N/A</v>
      </c>
      <c r="L53" s="3" t="s">
        <v>22</v>
      </c>
      <c r="M53" t="s">
        <v>20</v>
      </c>
      <c r="N53" t="s">
        <v>20</v>
      </c>
      <c r="O53" t="s">
        <v>20</v>
      </c>
      <c r="P53" t="s">
        <v>20</v>
      </c>
      <c r="Q53" t="s">
        <v>20</v>
      </c>
    </row>
    <row r="54" spans="1:17" ht="12.75" customHeight="1" x14ac:dyDescent="0.2">
      <c r="A54" t="s">
        <v>17</v>
      </c>
      <c r="B54" s="2" t="str">
        <f t="shared" si="1"/>
        <v>0</v>
      </c>
      <c r="C54" s="3">
        <v>20000000000</v>
      </c>
      <c r="D54" s="3">
        <v>30000000000</v>
      </c>
      <c r="E54" s="3"/>
      <c r="F54" s="2">
        <f>COUNTIF($D$1:D54,D54)</f>
        <v>53</v>
      </c>
      <c r="G54" s="2" t="e">
        <f>VLOOKUP(D54,Constancias!A:E,2,0)</f>
        <v>#N/A</v>
      </c>
      <c r="H54" s="6"/>
      <c r="I54" s="3">
        <v>202512</v>
      </c>
      <c r="J54" s="5"/>
      <c r="K54" s="2" t="e">
        <f>VLOOKUP(D54,Constancias!A:E,5,0)</f>
        <v>#N/A</v>
      </c>
      <c r="L54" s="3" t="s">
        <v>22</v>
      </c>
      <c r="M54" t="s">
        <v>20</v>
      </c>
      <c r="N54" t="s">
        <v>21</v>
      </c>
      <c r="O54" t="s">
        <v>20</v>
      </c>
      <c r="P54" t="s">
        <v>20</v>
      </c>
      <c r="Q54" t="s">
        <v>21</v>
      </c>
    </row>
    <row r="55" spans="1:17" ht="13.5" customHeight="1" x14ac:dyDescent="0.25">
      <c r="A55" t="s">
        <v>17</v>
      </c>
      <c r="B55" s="2" t="str">
        <f t="shared" si="1"/>
        <v>0</v>
      </c>
      <c r="C55" s="3">
        <v>20000000000</v>
      </c>
      <c r="D55" s="3">
        <v>30000000000</v>
      </c>
      <c r="E55" s="3"/>
      <c r="F55" s="2">
        <f>COUNTIF($D$1:D55,D55)</f>
        <v>54</v>
      </c>
      <c r="G55" s="2" t="e">
        <f>VLOOKUP(D55,Constancias!A:E,2,0)</f>
        <v>#N/A</v>
      </c>
      <c r="H55" s="4"/>
      <c r="I55" s="3">
        <v>202512</v>
      </c>
      <c r="J55" s="5" t="s">
        <v>18</v>
      </c>
      <c r="K55" s="2" t="e">
        <f>VLOOKUP(D55,Constancias!A:E,5,0)</f>
        <v>#N/A</v>
      </c>
      <c r="L55" s="3" t="s">
        <v>19</v>
      </c>
      <c r="M55" t="s">
        <v>20</v>
      </c>
      <c r="N55" t="s">
        <v>20</v>
      </c>
      <c r="O55" t="s">
        <v>20</v>
      </c>
      <c r="P55" t="s">
        <v>20</v>
      </c>
      <c r="Q55" t="s">
        <v>20</v>
      </c>
    </row>
    <row r="56" spans="1:17" ht="13.5" customHeight="1" x14ac:dyDescent="0.25">
      <c r="A56" t="s">
        <v>17</v>
      </c>
      <c r="B56" s="2" t="str">
        <f t="shared" si="1"/>
        <v>0</v>
      </c>
      <c r="C56" s="3">
        <v>20000000000</v>
      </c>
      <c r="D56" s="3">
        <v>30000000000</v>
      </c>
      <c r="E56" s="3"/>
      <c r="F56" s="2">
        <f>COUNTIF($D$1:D56,D56)</f>
        <v>55</v>
      </c>
      <c r="G56" s="2" t="e">
        <f>VLOOKUP(D56,Constancias!A:E,2,0)</f>
        <v>#N/A</v>
      </c>
      <c r="H56" s="4"/>
      <c r="I56" s="3">
        <v>202512</v>
      </c>
      <c r="J56" s="5"/>
      <c r="K56" s="2" t="e">
        <f>VLOOKUP(D56,Constancias!A:E,5,0)</f>
        <v>#N/A</v>
      </c>
      <c r="L56" s="3" t="s">
        <v>22</v>
      </c>
      <c r="M56" t="s">
        <v>20</v>
      </c>
      <c r="N56" t="s">
        <v>21</v>
      </c>
      <c r="O56" t="s">
        <v>20</v>
      </c>
      <c r="P56" t="s">
        <v>20</v>
      </c>
      <c r="Q56" t="s">
        <v>21</v>
      </c>
    </row>
    <row r="57" spans="1:17" ht="13.5" customHeight="1" x14ac:dyDescent="0.25">
      <c r="A57" t="s">
        <v>17</v>
      </c>
      <c r="B57" s="2" t="str">
        <f t="shared" si="1"/>
        <v>0</v>
      </c>
      <c r="C57" s="3">
        <v>20000000000</v>
      </c>
      <c r="D57" s="3">
        <v>30000000000</v>
      </c>
      <c r="E57" s="3"/>
      <c r="F57" s="2">
        <f>COUNTIF($D$1:D57,D57)</f>
        <v>56</v>
      </c>
      <c r="G57" s="2" t="e">
        <f>VLOOKUP(D57,Constancias!A:E,2,0)</f>
        <v>#N/A</v>
      </c>
      <c r="H57" s="4"/>
      <c r="I57" s="3">
        <v>202512</v>
      </c>
      <c r="J57" s="5" t="s">
        <v>18</v>
      </c>
      <c r="K57" s="2" t="e">
        <f>VLOOKUP(D57,Constancias!A:E,5,0)</f>
        <v>#N/A</v>
      </c>
      <c r="L57" s="3" t="s">
        <v>22</v>
      </c>
      <c r="M57" t="s">
        <v>20</v>
      </c>
      <c r="N57" t="s">
        <v>20</v>
      </c>
      <c r="O57" t="s">
        <v>20</v>
      </c>
      <c r="P57" t="s">
        <v>20</v>
      </c>
      <c r="Q57" t="s">
        <v>20</v>
      </c>
    </row>
    <row r="58" spans="1:17" ht="13.5" customHeight="1" x14ac:dyDescent="0.25">
      <c r="A58" t="s">
        <v>17</v>
      </c>
      <c r="B58" s="2" t="str">
        <f t="shared" si="1"/>
        <v>0</v>
      </c>
      <c r="C58" s="3">
        <v>20000000000</v>
      </c>
      <c r="D58" s="3">
        <v>30000000000</v>
      </c>
      <c r="E58" s="3"/>
      <c r="F58" s="2">
        <f>COUNTIF($D$1:D58,D58)</f>
        <v>57</v>
      </c>
      <c r="G58" s="2" t="e">
        <f>VLOOKUP(D58,Constancias!A:E,2,0)</f>
        <v>#N/A</v>
      </c>
      <c r="H58" s="4"/>
      <c r="I58" s="3">
        <v>202512</v>
      </c>
      <c r="J58" s="5"/>
      <c r="K58" s="2" t="e">
        <f>VLOOKUP(D58,Constancias!A:E,5,0)</f>
        <v>#N/A</v>
      </c>
      <c r="L58" s="3" t="s">
        <v>22</v>
      </c>
      <c r="M58" t="s">
        <v>20</v>
      </c>
      <c r="N58" t="s">
        <v>21</v>
      </c>
      <c r="O58" t="s">
        <v>20</v>
      </c>
      <c r="P58" t="s">
        <v>20</v>
      </c>
      <c r="Q58" t="s">
        <v>21</v>
      </c>
    </row>
    <row r="59" spans="1:17" ht="13.5" customHeight="1" x14ac:dyDescent="0.25">
      <c r="A59" t="s">
        <v>17</v>
      </c>
      <c r="B59" s="2" t="str">
        <f t="shared" si="1"/>
        <v>0</v>
      </c>
      <c r="C59" s="3">
        <v>20000000000</v>
      </c>
      <c r="D59" s="3">
        <v>30000000000</v>
      </c>
      <c r="E59" s="3"/>
      <c r="F59" s="2">
        <f>COUNTIF($D$1:D59,D59)</f>
        <v>58</v>
      </c>
      <c r="G59" s="2" t="e">
        <f>VLOOKUP(D59,Constancias!A:E,2,0)</f>
        <v>#N/A</v>
      </c>
      <c r="H59" s="4"/>
      <c r="I59" s="3">
        <v>202512</v>
      </c>
      <c r="J59" s="5" t="s">
        <v>18</v>
      </c>
      <c r="K59" s="2" t="e">
        <f>VLOOKUP(D59,Constancias!A:E,5,0)</f>
        <v>#N/A</v>
      </c>
      <c r="L59" s="3" t="s">
        <v>19</v>
      </c>
      <c r="M59" t="s">
        <v>20</v>
      </c>
      <c r="N59" t="s">
        <v>21</v>
      </c>
      <c r="O59" t="s">
        <v>20</v>
      </c>
      <c r="P59" t="s">
        <v>20</v>
      </c>
      <c r="Q59" t="s">
        <v>21</v>
      </c>
    </row>
    <row r="60" spans="1:17" ht="13.5" customHeight="1" x14ac:dyDescent="0.25">
      <c r="A60" t="s">
        <v>17</v>
      </c>
      <c r="B60" s="2" t="str">
        <f t="shared" si="1"/>
        <v>0</v>
      </c>
      <c r="C60" s="3">
        <v>20000000000</v>
      </c>
      <c r="D60" s="3">
        <v>30000000000</v>
      </c>
      <c r="E60" s="3"/>
      <c r="F60" s="2">
        <f>COUNTIF($D$1:D60,D60)</f>
        <v>59</v>
      </c>
      <c r="G60" s="2" t="e">
        <f>VLOOKUP(D60,Constancias!A:E,2,0)</f>
        <v>#N/A</v>
      </c>
      <c r="H60" s="4"/>
      <c r="I60" s="3">
        <v>202512</v>
      </c>
      <c r="J60" s="5" t="s">
        <v>18</v>
      </c>
      <c r="K60" s="2" t="e">
        <f>VLOOKUP(D60,Constancias!A:E,5,0)</f>
        <v>#N/A</v>
      </c>
      <c r="L60" s="3" t="s">
        <v>22</v>
      </c>
      <c r="M60" t="s">
        <v>20</v>
      </c>
      <c r="N60" t="s">
        <v>20</v>
      </c>
      <c r="O60" t="s">
        <v>20</v>
      </c>
      <c r="P60" t="s">
        <v>20</v>
      </c>
      <c r="Q60" t="s">
        <v>20</v>
      </c>
    </row>
    <row r="61" spans="1:17" ht="13.5" customHeight="1" x14ac:dyDescent="0.25">
      <c r="A61" t="s">
        <v>17</v>
      </c>
      <c r="B61" s="2" t="str">
        <f t="shared" si="1"/>
        <v>0</v>
      </c>
      <c r="C61" s="3">
        <v>20000000000</v>
      </c>
      <c r="D61" s="3">
        <v>30000000000</v>
      </c>
      <c r="E61" s="3"/>
      <c r="F61" s="2">
        <f>COUNTIF($D$1:D61,D61)</f>
        <v>60</v>
      </c>
      <c r="G61" s="2" t="e">
        <f>VLOOKUP(D61,Constancias!A:E,2,0)</f>
        <v>#N/A</v>
      </c>
      <c r="H61" s="4"/>
      <c r="I61" s="3">
        <v>202512</v>
      </c>
      <c r="J61" s="5"/>
      <c r="K61" s="2" t="e">
        <f>VLOOKUP(D61,Constancias!A:E,5,0)</f>
        <v>#N/A</v>
      </c>
      <c r="L61" s="3" t="s">
        <v>22</v>
      </c>
      <c r="M61" t="s">
        <v>20</v>
      </c>
      <c r="N61" t="s">
        <v>20</v>
      </c>
      <c r="O61" t="s">
        <v>20</v>
      </c>
      <c r="P61" t="s">
        <v>20</v>
      </c>
      <c r="Q61" t="s">
        <v>20</v>
      </c>
    </row>
    <row r="62" spans="1:17" ht="13.5" customHeight="1" x14ac:dyDescent="0.25">
      <c r="A62" t="s">
        <v>17</v>
      </c>
      <c r="B62" s="2" t="str">
        <f t="shared" si="1"/>
        <v>0</v>
      </c>
      <c r="C62" s="3">
        <v>20000000000</v>
      </c>
      <c r="D62" s="3">
        <v>30000000000</v>
      </c>
      <c r="E62" s="3"/>
      <c r="F62" s="2">
        <f>COUNTIF($D$1:D62,D62)</f>
        <v>61</v>
      </c>
      <c r="G62" s="2" t="e">
        <f>VLOOKUP(D62,Constancias!A:E,2,0)</f>
        <v>#N/A</v>
      </c>
      <c r="H62" s="4"/>
      <c r="I62" s="3">
        <v>202512</v>
      </c>
      <c r="J62" s="5"/>
      <c r="K62" s="2" t="e">
        <f>VLOOKUP(D62,Constancias!A:E,5,0)</f>
        <v>#N/A</v>
      </c>
      <c r="L62" s="3" t="s">
        <v>22</v>
      </c>
      <c r="M62" t="s">
        <v>20</v>
      </c>
      <c r="N62" t="s">
        <v>20</v>
      </c>
      <c r="O62" t="s">
        <v>20</v>
      </c>
      <c r="P62" t="s">
        <v>20</v>
      </c>
      <c r="Q62" t="s">
        <v>20</v>
      </c>
    </row>
    <row r="63" spans="1:17" ht="13.5" customHeight="1" x14ac:dyDescent="0.25">
      <c r="A63" t="s">
        <v>17</v>
      </c>
      <c r="B63" s="2" t="str">
        <f t="shared" si="1"/>
        <v>0</v>
      </c>
      <c r="C63" s="3">
        <v>20000000000</v>
      </c>
      <c r="D63" s="3">
        <v>30000000000</v>
      </c>
      <c r="E63" s="3"/>
      <c r="F63" s="2">
        <f>COUNTIF($D$1:D63,D63)</f>
        <v>62</v>
      </c>
      <c r="G63" s="2" t="e">
        <f>VLOOKUP(D63,Constancias!A:E,2,0)</f>
        <v>#N/A</v>
      </c>
      <c r="H63" s="4"/>
      <c r="I63" s="3">
        <v>202512</v>
      </c>
      <c r="J63" s="5"/>
      <c r="K63" s="2" t="e">
        <f>VLOOKUP(D63,Constancias!A:E,5,0)</f>
        <v>#N/A</v>
      </c>
      <c r="L63" s="3" t="s">
        <v>22</v>
      </c>
      <c r="M63" t="s">
        <v>20</v>
      </c>
      <c r="N63" t="s">
        <v>21</v>
      </c>
      <c r="O63" t="s">
        <v>20</v>
      </c>
      <c r="P63" t="s">
        <v>20</v>
      </c>
      <c r="Q63" t="s">
        <v>21</v>
      </c>
    </row>
    <row r="64" spans="1:17" ht="13.5" customHeight="1" x14ac:dyDescent="0.25">
      <c r="A64" t="s">
        <v>17</v>
      </c>
      <c r="B64" s="2" t="str">
        <f t="shared" si="1"/>
        <v>0</v>
      </c>
      <c r="C64" s="3">
        <v>20000000000</v>
      </c>
      <c r="D64" s="3">
        <v>30000000000</v>
      </c>
      <c r="E64" s="3"/>
      <c r="F64" s="2">
        <f>COUNTIF($D$1:D64,D64)</f>
        <v>63</v>
      </c>
      <c r="G64" s="2" t="e">
        <f>VLOOKUP(D64,Constancias!A:E,2,0)</f>
        <v>#N/A</v>
      </c>
      <c r="H64" s="4"/>
      <c r="I64" s="3">
        <v>202512</v>
      </c>
      <c r="J64" s="5"/>
      <c r="K64" s="2" t="e">
        <f>VLOOKUP(D64,Constancias!A:E,5,0)</f>
        <v>#N/A</v>
      </c>
      <c r="L64" s="3" t="s">
        <v>22</v>
      </c>
      <c r="M64" t="s">
        <v>20</v>
      </c>
      <c r="N64" t="s">
        <v>21</v>
      </c>
      <c r="O64" t="s">
        <v>20</v>
      </c>
      <c r="P64" t="s">
        <v>20</v>
      </c>
      <c r="Q64" t="s">
        <v>21</v>
      </c>
    </row>
    <row r="65" spans="1:17" ht="13.5" customHeight="1" x14ac:dyDescent="0.25">
      <c r="A65" t="s">
        <v>17</v>
      </c>
      <c r="B65" s="2" t="str">
        <f t="shared" si="1"/>
        <v>0</v>
      </c>
      <c r="C65" s="3">
        <v>20000000000</v>
      </c>
      <c r="D65" s="3">
        <v>30000000000</v>
      </c>
      <c r="E65" s="3"/>
      <c r="F65" s="2">
        <f>COUNTIF($D$1:D65,D65)</f>
        <v>64</v>
      </c>
      <c r="G65" s="2" t="e">
        <f>VLOOKUP(D65,Constancias!A:E,2,0)</f>
        <v>#N/A</v>
      </c>
      <c r="H65" s="4"/>
      <c r="I65" s="3">
        <v>202512</v>
      </c>
      <c r="J65" s="5"/>
      <c r="K65" s="2" t="e">
        <f>VLOOKUP(D65,Constancias!A:E,5,0)</f>
        <v>#N/A</v>
      </c>
      <c r="L65" s="3" t="s">
        <v>22</v>
      </c>
      <c r="M65" t="s">
        <v>20</v>
      </c>
      <c r="N65" t="s">
        <v>21</v>
      </c>
      <c r="O65" t="s">
        <v>20</v>
      </c>
      <c r="P65" t="s">
        <v>20</v>
      </c>
      <c r="Q65" t="s">
        <v>21</v>
      </c>
    </row>
    <row r="66" spans="1:17" ht="13.5" customHeight="1" x14ac:dyDescent="0.25">
      <c r="A66" t="s">
        <v>17</v>
      </c>
      <c r="B66" s="2" t="str">
        <f t="shared" ref="B66:B81" si="2">+RIGHT(D66,1)</f>
        <v>0</v>
      </c>
      <c r="C66" s="3">
        <v>20000000000</v>
      </c>
      <c r="D66" s="3">
        <v>30000000000</v>
      </c>
      <c r="E66" s="3"/>
      <c r="F66" s="2">
        <f>COUNTIF($D$1:D66,D66)</f>
        <v>65</v>
      </c>
      <c r="G66" s="2" t="e">
        <f>VLOOKUP(D66,Constancias!A:E,2,0)</f>
        <v>#N/A</v>
      </c>
      <c r="H66" s="4"/>
      <c r="I66" s="3">
        <v>202512</v>
      </c>
      <c r="J66" s="5"/>
      <c r="K66" s="2" t="e">
        <f>VLOOKUP(D66,Constancias!A:E,5,0)</f>
        <v>#N/A</v>
      </c>
      <c r="L66" s="3" t="s">
        <v>22</v>
      </c>
      <c r="M66" t="s">
        <v>20</v>
      </c>
      <c r="N66" t="s">
        <v>21</v>
      </c>
      <c r="O66" t="s">
        <v>20</v>
      </c>
      <c r="P66" t="s">
        <v>20</v>
      </c>
      <c r="Q66" t="s">
        <v>21</v>
      </c>
    </row>
    <row r="67" spans="1:17" ht="13.5" customHeight="1" x14ac:dyDescent="0.25">
      <c r="A67" t="s">
        <v>17</v>
      </c>
      <c r="B67" s="2" t="str">
        <f t="shared" si="2"/>
        <v>0</v>
      </c>
      <c r="C67" s="3">
        <v>20000000000</v>
      </c>
      <c r="D67" s="3">
        <v>30000000000</v>
      </c>
      <c r="E67" s="3"/>
      <c r="F67" s="2">
        <f>COUNTIF($D$1:D67,D67)</f>
        <v>66</v>
      </c>
      <c r="G67" s="2" t="e">
        <f>VLOOKUP(D67,Constancias!A:E,2,0)</f>
        <v>#N/A</v>
      </c>
      <c r="H67" s="4"/>
      <c r="I67" s="3">
        <v>202512</v>
      </c>
      <c r="J67" s="5"/>
      <c r="K67" s="2" t="e">
        <f>VLOOKUP(D67,Constancias!A:E,5,0)</f>
        <v>#N/A</v>
      </c>
      <c r="L67" s="3" t="s">
        <v>22</v>
      </c>
      <c r="M67" t="s">
        <v>20</v>
      </c>
      <c r="N67" t="s">
        <v>21</v>
      </c>
      <c r="O67" t="s">
        <v>20</v>
      </c>
      <c r="P67" t="s">
        <v>20</v>
      </c>
      <c r="Q67" t="s">
        <v>21</v>
      </c>
    </row>
    <row r="68" spans="1:17" ht="13.5" customHeight="1" x14ac:dyDescent="0.25">
      <c r="A68" t="s">
        <v>17</v>
      </c>
      <c r="B68" s="2" t="str">
        <f t="shared" si="2"/>
        <v>0</v>
      </c>
      <c r="C68" s="3">
        <v>20000000000</v>
      </c>
      <c r="D68" s="3">
        <v>30000000000</v>
      </c>
      <c r="E68" s="3"/>
      <c r="F68" s="2">
        <f>COUNTIF($D$1:D68,D68)</f>
        <v>67</v>
      </c>
      <c r="G68" s="2" t="e">
        <f>VLOOKUP(D68,Constancias!A:E,2,0)</f>
        <v>#N/A</v>
      </c>
      <c r="H68" s="4"/>
      <c r="I68" s="3">
        <v>202512</v>
      </c>
      <c r="J68" s="5"/>
      <c r="K68" s="2" t="e">
        <f>VLOOKUP(D68,Constancias!A:E,5,0)</f>
        <v>#N/A</v>
      </c>
      <c r="L68" s="3" t="s">
        <v>22</v>
      </c>
      <c r="M68" t="s">
        <v>20</v>
      </c>
      <c r="N68" t="s">
        <v>21</v>
      </c>
      <c r="O68" t="s">
        <v>20</v>
      </c>
      <c r="P68" t="s">
        <v>20</v>
      </c>
      <c r="Q68" t="s">
        <v>21</v>
      </c>
    </row>
    <row r="69" spans="1:17" ht="13.5" customHeight="1" x14ac:dyDescent="0.25">
      <c r="A69" t="s">
        <v>17</v>
      </c>
      <c r="B69" s="2" t="str">
        <f t="shared" si="2"/>
        <v>0</v>
      </c>
      <c r="C69" s="3">
        <v>20000000000</v>
      </c>
      <c r="D69" s="3">
        <v>30000000000</v>
      </c>
      <c r="E69" s="3"/>
      <c r="F69" s="2">
        <f>COUNTIF($D$1:D69,D69)</f>
        <v>68</v>
      </c>
      <c r="G69" s="2" t="e">
        <f>VLOOKUP(D69,Constancias!A:E,2,0)</f>
        <v>#N/A</v>
      </c>
      <c r="H69" s="4"/>
      <c r="I69" s="3">
        <v>202512</v>
      </c>
      <c r="J69" s="5"/>
      <c r="K69" s="2" t="e">
        <f>VLOOKUP(D69,Constancias!A:E,5,0)</f>
        <v>#N/A</v>
      </c>
      <c r="L69" s="3" t="s">
        <v>22</v>
      </c>
      <c r="M69" t="s">
        <v>20</v>
      </c>
      <c r="N69" t="s">
        <v>21</v>
      </c>
      <c r="O69" t="s">
        <v>20</v>
      </c>
      <c r="P69" t="s">
        <v>20</v>
      </c>
      <c r="Q69" t="s">
        <v>21</v>
      </c>
    </row>
    <row r="70" spans="1:17" ht="13.5" customHeight="1" x14ac:dyDescent="0.25">
      <c r="A70" t="s">
        <v>17</v>
      </c>
      <c r="B70" s="2" t="str">
        <f t="shared" si="2"/>
        <v>0</v>
      </c>
      <c r="C70" s="3">
        <v>20000000000</v>
      </c>
      <c r="D70" s="3">
        <v>30000000000</v>
      </c>
      <c r="E70" s="3"/>
      <c r="F70" s="2">
        <f>COUNTIF($D$1:D70,D70)</f>
        <v>69</v>
      </c>
      <c r="G70" s="2" t="e">
        <f>VLOOKUP(D70,Constancias!A:E,2,0)</f>
        <v>#N/A</v>
      </c>
      <c r="H70" s="4"/>
      <c r="I70" s="3">
        <v>202512</v>
      </c>
      <c r="J70" s="5"/>
      <c r="K70" s="2" t="e">
        <f>VLOOKUP(D70,Constancias!A:E,5,0)</f>
        <v>#N/A</v>
      </c>
      <c r="L70" s="3" t="s">
        <v>22</v>
      </c>
      <c r="M70" t="s">
        <v>20</v>
      </c>
      <c r="N70" t="s">
        <v>20</v>
      </c>
      <c r="O70" t="s">
        <v>20</v>
      </c>
      <c r="P70" t="s">
        <v>20</v>
      </c>
      <c r="Q70" t="s">
        <v>20</v>
      </c>
    </row>
    <row r="71" spans="1:17" ht="13.5" customHeight="1" x14ac:dyDescent="0.25">
      <c r="A71" t="s">
        <v>17</v>
      </c>
      <c r="B71" s="2" t="str">
        <f t="shared" si="2"/>
        <v>0</v>
      </c>
      <c r="C71" s="3">
        <v>20000000000</v>
      </c>
      <c r="D71" s="3">
        <v>30000000000</v>
      </c>
      <c r="E71" s="3"/>
      <c r="F71" s="2">
        <f>COUNTIF($D$1:D71,D71)</f>
        <v>70</v>
      </c>
      <c r="G71" s="2" t="e">
        <f>VLOOKUP(D71,Constancias!A:E,2,0)</f>
        <v>#N/A</v>
      </c>
      <c r="H71" s="4"/>
      <c r="I71" s="3">
        <v>202512</v>
      </c>
      <c r="J71" s="5"/>
      <c r="K71" s="2" t="e">
        <f>VLOOKUP(D71,Constancias!A:E,5,0)</f>
        <v>#N/A</v>
      </c>
      <c r="L71" s="3" t="s">
        <v>22</v>
      </c>
      <c r="M71" t="s">
        <v>20</v>
      </c>
      <c r="N71" t="s">
        <v>20</v>
      </c>
      <c r="O71" t="s">
        <v>20</v>
      </c>
      <c r="P71" t="s">
        <v>20</v>
      </c>
      <c r="Q71" t="s">
        <v>20</v>
      </c>
    </row>
    <row r="72" spans="1:17" ht="13.5" customHeight="1" x14ac:dyDescent="0.25">
      <c r="A72" t="s">
        <v>17</v>
      </c>
      <c r="B72" s="2" t="str">
        <f t="shared" si="2"/>
        <v>0</v>
      </c>
      <c r="C72" s="3">
        <v>20000000000</v>
      </c>
      <c r="D72" s="3">
        <v>30000000000</v>
      </c>
      <c r="E72" s="3"/>
      <c r="F72" s="2">
        <f>COUNTIF($D$1:D72,D72)</f>
        <v>71</v>
      </c>
      <c r="G72" s="2" t="e">
        <f>VLOOKUP(D72,Constancias!A:E,2,0)</f>
        <v>#N/A</v>
      </c>
      <c r="H72" s="4"/>
      <c r="I72" s="3">
        <v>202512</v>
      </c>
      <c r="J72" s="5"/>
      <c r="K72" s="2" t="e">
        <f>VLOOKUP(D72,Constancias!A:E,5,0)</f>
        <v>#N/A</v>
      </c>
      <c r="L72" s="3" t="s">
        <v>22</v>
      </c>
      <c r="M72" t="s">
        <v>20</v>
      </c>
      <c r="N72" t="s">
        <v>20</v>
      </c>
      <c r="O72" t="s">
        <v>20</v>
      </c>
      <c r="P72" t="s">
        <v>20</v>
      </c>
      <c r="Q72" t="s">
        <v>20</v>
      </c>
    </row>
    <row r="73" spans="1:17" ht="13.5" customHeight="1" x14ac:dyDescent="0.25">
      <c r="A73" t="s">
        <v>17</v>
      </c>
      <c r="B73" s="2" t="str">
        <f t="shared" si="2"/>
        <v>0</v>
      </c>
      <c r="C73" s="3">
        <v>20000000000</v>
      </c>
      <c r="D73" s="3">
        <v>30000000000</v>
      </c>
      <c r="E73" s="3"/>
      <c r="F73" s="2">
        <f>COUNTIF($D$1:D73,D73)</f>
        <v>72</v>
      </c>
      <c r="G73" s="2" t="e">
        <f>VLOOKUP(D73,Constancias!A:E,2,0)</f>
        <v>#N/A</v>
      </c>
      <c r="H73" s="4"/>
      <c r="I73" s="3">
        <v>202512</v>
      </c>
      <c r="J73" s="5" t="s">
        <v>18</v>
      </c>
      <c r="K73" s="2" t="e">
        <f>VLOOKUP(D73,Constancias!A:E,5,0)</f>
        <v>#N/A</v>
      </c>
      <c r="L73" s="3" t="s">
        <v>19</v>
      </c>
      <c r="M73" t="s">
        <v>20</v>
      </c>
      <c r="N73" t="s">
        <v>20</v>
      </c>
      <c r="O73" t="s">
        <v>20</v>
      </c>
      <c r="P73" t="s">
        <v>20</v>
      </c>
      <c r="Q73" t="s">
        <v>20</v>
      </c>
    </row>
    <row r="74" spans="1:17" ht="13.5" customHeight="1" x14ac:dyDescent="0.25">
      <c r="A74" t="s">
        <v>17</v>
      </c>
      <c r="B74" s="2" t="str">
        <f t="shared" si="2"/>
        <v>0</v>
      </c>
      <c r="C74" s="3">
        <v>20000000000</v>
      </c>
      <c r="D74" s="3">
        <v>30000000000</v>
      </c>
      <c r="E74" s="3"/>
      <c r="F74" s="2">
        <f>COUNTIF($D$1:D74,D74)</f>
        <v>73</v>
      </c>
      <c r="G74" s="2" t="e">
        <f>VLOOKUP(D74,Constancias!A:E,2,0)</f>
        <v>#N/A</v>
      </c>
      <c r="H74" s="4"/>
      <c r="I74" s="3">
        <v>202512</v>
      </c>
      <c r="J74" s="5"/>
      <c r="K74" s="2" t="e">
        <f>VLOOKUP(D74,Constancias!A:E,5,0)</f>
        <v>#N/A</v>
      </c>
      <c r="L74" s="3" t="s">
        <v>22</v>
      </c>
      <c r="M74" t="s">
        <v>20</v>
      </c>
      <c r="N74" t="s">
        <v>21</v>
      </c>
      <c r="O74" t="s">
        <v>20</v>
      </c>
      <c r="P74" t="s">
        <v>20</v>
      </c>
      <c r="Q74" t="s">
        <v>21</v>
      </c>
    </row>
    <row r="75" spans="1:17" ht="13.5" customHeight="1" x14ac:dyDescent="0.25">
      <c r="A75" t="s">
        <v>17</v>
      </c>
      <c r="B75" s="2" t="str">
        <f t="shared" si="2"/>
        <v>0</v>
      </c>
      <c r="C75" s="3">
        <v>20000000000</v>
      </c>
      <c r="D75" s="3">
        <v>30000000000</v>
      </c>
      <c r="E75" s="3"/>
      <c r="F75" s="2">
        <f>COUNTIF($D$1:D75,D75)</f>
        <v>74</v>
      </c>
      <c r="G75" s="2" t="e">
        <f>VLOOKUP(D75,Constancias!A:E,2,0)</f>
        <v>#N/A</v>
      </c>
      <c r="H75" s="4"/>
      <c r="I75" s="3">
        <v>202512</v>
      </c>
      <c r="J75" s="5"/>
      <c r="K75" s="2" t="e">
        <f>VLOOKUP(D75,Constancias!A:E,5,0)</f>
        <v>#N/A</v>
      </c>
      <c r="L75" s="3" t="s">
        <v>22</v>
      </c>
      <c r="M75" t="s">
        <v>20</v>
      </c>
      <c r="N75" t="s">
        <v>20</v>
      </c>
      <c r="O75" t="s">
        <v>20</v>
      </c>
      <c r="P75" t="s">
        <v>20</v>
      </c>
      <c r="Q75" t="s">
        <v>20</v>
      </c>
    </row>
    <row r="76" spans="1:17" ht="13.5" customHeight="1" x14ac:dyDescent="0.25">
      <c r="A76" t="s">
        <v>17</v>
      </c>
      <c r="B76" s="2" t="str">
        <f t="shared" si="2"/>
        <v>0</v>
      </c>
      <c r="C76" s="3">
        <v>20000000000</v>
      </c>
      <c r="D76" s="3">
        <v>30000000000</v>
      </c>
      <c r="E76" s="3"/>
      <c r="F76" s="2">
        <f>COUNTIF($D$1:D76,D76)</f>
        <v>75</v>
      </c>
      <c r="G76" s="2" t="e">
        <f>VLOOKUP(D76,Constancias!A:E,2,0)</f>
        <v>#N/A</v>
      </c>
      <c r="H76" s="4"/>
      <c r="I76" s="3">
        <v>202512</v>
      </c>
      <c r="J76" s="5"/>
      <c r="K76" s="2" t="e">
        <f>VLOOKUP(D76,Constancias!A:E,5,0)</f>
        <v>#N/A</v>
      </c>
      <c r="L76" s="3" t="s">
        <v>22</v>
      </c>
      <c r="M76" t="s">
        <v>20</v>
      </c>
      <c r="N76" t="s">
        <v>21</v>
      </c>
      <c r="O76" t="s">
        <v>20</v>
      </c>
      <c r="P76" t="s">
        <v>20</v>
      </c>
      <c r="Q76" t="s">
        <v>21</v>
      </c>
    </row>
    <row r="77" spans="1:17" ht="13.5" customHeight="1" x14ac:dyDescent="0.25">
      <c r="A77" t="s">
        <v>17</v>
      </c>
      <c r="B77" s="2" t="str">
        <f t="shared" si="2"/>
        <v>0</v>
      </c>
      <c r="C77" s="3">
        <v>20000000000</v>
      </c>
      <c r="D77" s="3">
        <v>30000000000</v>
      </c>
      <c r="E77" s="3"/>
      <c r="F77" s="2">
        <f>COUNTIF($D$1:D77,D77)</f>
        <v>76</v>
      </c>
      <c r="G77" s="2" t="e">
        <f>VLOOKUP(D77,Constancias!A:E,2,0)</f>
        <v>#N/A</v>
      </c>
      <c r="H77" s="4"/>
      <c r="I77" s="3">
        <v>202512</v>
      </c>
      <c r="J77" s="5"/>
      <c r="K77" s="2" t="e">
        <f>VLOOKUP(D77,Constancias!A:E,5,0)</f>
        <v>#N/A</v>
      </c>
      <c r="L77" s="3" t="s">
        <v>22</v>
      </c>
      <c r="M77" t="s">
        <v>20</v>
      </c>
      <c r="N77" t="s">
        <v>21</v>
      </c>
      <c r="O77" t="s">
        <v>20</v>
      </c>
      <c r="P77" t="s">
        <v>20</v>
      </c>
      <c r="Q77" t="s">
        <v>21</v>
      </c>
    </row>
    <row r="78" spans="1:17" ht="13.5" customHeight="1" x14ac:dyDescent="0.25">
      <c r="A78" t="s">
        <v>17</v>
      </c>
      <c r="B78" s="2" t="str">
        <f t="shared" si="2"/>
        <v>0</v>
      </c>
      <c r="C78" s="3">
        <v>20000000000</v>
      </c>
      <c r="D78" s="3">
        <v>30000000000</v>
      </c>
      <c r="E78" s="3"/>
      <c r="F78" s="2">
        <f>COUNTIF($D$1:D78,D78)</f>
        <v>77</v>
      </c>
      <c r="G78" s="2" t="e">
        <f>VLOOKUP(D78,Constancias!A:E,2,0)</f>
        <v>#N/A</v>
      </c>
      <c r="H78" s="4"/>
      <c r="I78" s="3">
        <v>202512</v>
      </c>
      <c r="J78" s="5"/>
      <c r="K78" s="2" t="e">
        <f>VLOOKUP(D78,Constancias!A:E,5,0)</f>
        <v>#N/A</v>
      </c>
      <c r="L78" s="3" t="s">
        <v>22</v>
      </c>
      <c r="M78" t="s">
        <v>20</v>
      </c>
      <c r="N78" t="s">
        <v>20</v>
      </c>
      <c r="O78" t="s">
        <v>20</v>
      </c>
      <c r="P78" t="s">
        <v>20</v>
      </c>
      <c r="Q78" t="s">
        <v>20</v>
      </c>
    </row>
    <row r="79" spans="1:17" ht="13.5" customHeight="1" x14ac:dyDescent="0.25">
      <c r="A79" t="s">
        <v>17</v>
      </c>
      <c r="B79" s="2" t="str">
        <f t="shared" si="2"/>
        <v>0</v>
      </c>
      <c r="C79" s="3">
        <v>20000000000</v>
      </c>
      <c r="D79" s="3">
        <v>30000000000</v>
      </c>
      <c r="E79" s="3"/>
      <c r="F79" s="2">
        <f>COUNTIF($D$1:D79,D79)</f>
        <v>78</v>
      </c>
      <c r="G79" s="2" t="e">
        <f>VLOOKUP(D79,Constancias!A:E,2,0)</f>
        <v>#N/A</v>
      </c>
      <c r="H79" s="4"/>
      <c r="I79" s="3">
        <v>202512</v>
      </c>
      <c r="J79" s="5"/>
      <c r="K79" s="2" t="e">
        <f>VLOOKUP(D79,Constancias!A:E,5,0)</f>
        <v>#N/A</v>
      </c>
      <c r="L79" s="3" t="s">
        <v>22</v>
      </c>
      <c r="M79" t="s">
        <v>20</v>
      </c>
      <c r="N79" t="s">
        <v>21</v>
      </c>
      <c r="O79" t="s">
        <v>20</v>
      </c>
      <c r="P79" t="s">
        <v>20</v>
      </c>
      <c r="Q79" t="s">
        <v>21</v>
      </c>
    </row>
    <row r="80" spans="1:17" ht="12.75" customHeight="1" x14ac:dyDescent="0.2">
      <c r="A80" t="s">
        <v>17</v>
      </c>
      <c r="B80" s="2" t="str">
        <f t="shared" si="2"/>
        <v>0</v>
      </c>
      <c r="C80" s="3">
        <v>20000000000</v>
      </c>
      <c r="D80" s="3">
        <v>30000000000</v>
      </c>
      <c r="E80" s="3"/>
      <c r="F80" s="2">
        <f>COUNTIF($D$1:D80,D80)</f>
        <v>79</v>
      </c>
      <c r="G80" s="2" t="e">
        <f>VLOOKUP(D80,Constancias!A:E,2,0)</f>
        <v>#N/A</v>
      </c>
      <c r="H80" s="6"/>
      <c r="I80" s="3">
        <v>202512</v>
      </c>
      <c r="J80" s="3"/>
      <c r="K80" s="2" t="e">
        <f>VLOOKUP(D80,Constancias!A:E,5,0)</f>
        <v>#N/A</v>
      </c>
      <c r="L80" s="3" t="s">
        <v>22</v>
      </c>
      <c r="M80" t="s">
        <v>20</v>
      </c>
      <c r="N80" t="s">
        <v>21</v>
      </c>
      <c r="O80" t="s">
        <v>20</v>
      </c>
      <c r="P80" t="s">
        <v>20</v>
      </c>
      <c r="Q80" t="s">
        <v>21</v>
      </c>
    </row>
    <row r="81" spans="1:17" ht="12.75" customHeight="1" x14ac:dyDescent="0.2">
      <c r="A81" t="s">
        <v>17</v>
      </c>
      <c r="B81" s="2" t="str">
        <f t="shared" si="2"/>
        <v>0</v>
      </c>
      <c r="C81" s="3">
        <v>20000000000</v>
      </c>
      <c r="D81" s="3">
        <v>30000000000</v>
      </c>
      <c r="E81" s="3"/>
      <c r="F81" s="2">
        <f>COUNTIF($D$1:D81,D81)</f>
        <v>80</v>
      </c>
      <c r="G81" s="2" t="e">
        <f>VLOOKUP(D81,Constancias!A:E,2,0)</f>
        <v>#N/A</v>
      </c>
      <c r="H81" s="6"/>
      <c r="I81" s="3">
        <v>202512</v>
      </c>
      <c r="J81" s="3"/>
      <c r="K81" s="2" t="e">
        <f>VLOOKUP(D81,Constancias!A:E,5,0)</f>
        <v>#N/A</v>
      </c>
      <c r="L81" s="3" t="s">
        <v>22</v>
      </c>
      <c r="M81" t="s">
        <v>20</v>
      </c>
      <c r="N81" t="s">
        <v>21</v>
      </c>
      <c r="O81" t="s">
        <v>20</v>
      </c>
      <c r="P81" t="s">
        <v>20</v>
      </c>
      <c r="Q81" t="s">
        <v>21</v>
      </c>
    </row>
  </sheetData>
  <autoFilter ref="A1:Q81" xr:uid="{00000000-0009-0000-0000-000000000000}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Roman,Normal"&amp;12 &amp;A</oddHeader>
    <oddFooter>&amp;C&amp;"Times New Roman,Normal"&amp;12 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1"/>
  <sheetViews>
    <sheetView topLeftCell="A58" zoomScaleNormal="100" workbookViewId="0">
      <selection activeCell="A80" activeCellId="1" sqref="E2:E3 A80"/>
    </sheetView>
  </sheetViews>
  <sheetFormatPr baseColWidth="10" defaultColWidth="11.5703125" defaultRowHeight="12.75" x14ac:dyDescent="0.2"/>
  <sheetData>
    <row r="1" spans="1:14" ht="12.75" customHeight="1" x14ac:dyDescent="0.2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  <c r="H1" t="s">
        <v>30</v>
      </c>
      <c r="I1" t="s">
        <v>31</v>
      </c>
      <c r="J1" t="s">
        <v>32</v>
      </c>
      <c r="K1" t="s">
        <v>33</v>
      </c>
      <c r="L1" t="s">
        <v>34</v>
      </c>
      <c r="M1" t="s">
        <v>35</v>
      </c>
      <c r="N1" t="s">
        <v>36</v>
      </c>
    </row>
    <row r="2" spans="1:14" ht="12.75" customHeight="1" x14ac:dyDescent="0.2">
      <c r="A2">
        <v>27201178776</v>
      </c>
      <c r="B2" t="s">
        <v>37</v>
      </c>
      <c r="C2" t="s">
        <v>38</v>
      </c>
      <c r="D2" t="s">
        <v>39</v>
      </c>
      <c r="E2" t="s">
        <v>40</v>
      </c>
      <c r="F2" t="s">
        <v>41</v>
      </c>
      <c r="G2" t="s">
        <v>42</v>
      </c>
      <c r="H2" t="s">
        <v>43</v>
      </c>
      <c r="I2">
        <v>3300</v>
      </c>
      <c r="J2" t="s">
        <v>44</v>
      </c>
      <c r="K2" t="s">
        <v>45</v>
      </c>
      <c r="L2">
        <v>12</v>
      </c>
      <c r="M2" t="s">
        <v>46</v>
      </c>
      <c r="N2" t="s">
        <v>47</v>
      </c>
    </row>
    <row r="3" spans="1:14" ht="12.75" customHeight="1" x14ac:dyDescent="0.2">
      <c r="A3">
        <v>30715347926</v>
      </c>
      <c r="B3" t="s">
        <v>48</v>
      </c>
      <c r="C3" t="s">
        <v>38</v>
      </c>
      <c r="D3" t="s">
        <v>49</v>
      </c>
      <c r="E3" t="s">
        <v>50</v>
      </c>
      <c r="F3" t="s">
        <v>51</v>
      </c>
      <c r="G3" t="s">
        <v>42</v>
      </c>
      <c r="H3" t="s">
        <v>43</v>
      </c>
      <c r="I3">
        <v>3300</v>
      </c>
      <c r="J3" t="s">
        <v>52</v>
      </c>
      <c r="L3">
        <v>12</v>
      </c>
      <c r="M3" t="s">
        <v>53</v>
      </c>
      <c r="N3" t="s">
        <v>54</v>
      </c>
    </row>
    <row r="4" spans="1:14" ht="12.75" customHeight="1" x14ac:dyDescent="0.2">
      <c r="A4">
        <v>27116976620</v>
      </c>
      <c r="B4" t="s">
        <v>55</v>
      </c>
      <c r="C4" t="s">
        <v>38</v>
      </c>
      <c r="D4" t="s">
        <v>39</v>
      </c>
      <c r="E4" t="s">
        <v>40</v>
      </c>
      <c r="F4" t="s">
        <v>56</v>
      </c>
      <c r="G4" t="s">
        <v>42</v>
      </c>
      <c r="H4" t="s">
        <v>43</v>
      </c>
      <c r="I4">
        <v>3300</v>
      </c>
      <c r="J4" t="s">
        <v>57</v>
      </c>
      <c r="K4" t="s">
        <v>58</v>
      </c>
      <c r="L4">
        <v>12</v>
      </c>
      <c r="M4" t="s">
        <v>59</v>
      </c>
      <c r="N4" t="s">
        <v>60</v>
      </c>
    </row>
    <row r="5" spans="1:14" ht="12.75" customHeight="1" x14ac:dyDescent="0.2">
      <c r="A5">
        <v>27377047171</v>
      </c>
      <c r="B5" t="s">
        <v>61</v>
      </c>
      <c r="C5" t="s">
        <v>38</v>
      </c>
      <c r="D5" t="s">
        <v>39</v>
      </c>
      <c r="E5" t="s">
        <v>40</v>
      </c>
      <c r="F5" t="s">
        <v>62</v>
      </c>
      <c r="G5" t="s">
        <v>42</v>
      </c>
      <c r="H5" t="s">
        <v>43</v>
      </c>
      <c r="I5">
        <v>3300</v>
      </c>
      <c r="J5" t="s">
        <v>63</v>
      </c>
      <c r="K5" t="s">
        <v>64</v>
      </c>
      <c r="L5">
        <v>12</v>
      </c>
      <c r="M5" t="s">
        <v>65</v>
      </c>
      <c r="N5" t="s">
        <v>60</v>
      </c>
    </row>
    <row r="6" spans="1:14" ht="12.75" customHeight="1" x14ac:dyDescent="0.2">
      <c r="A6">
        <v>20149466739</v>
      </c>
      <c r="B6" t="s">
        <v>66</v>
      </c>
      <c r="C6" t="s">
        <v>38</v>
      </c>
      <c r="D6" t="s">
        <v>39</v>
      </c>
      <c r="E6" t="s">
        <v>40</v>
      </c>
      <c r="F6" t="s">
        <v>67</v>
      </c>
      <c r="G6" t="s">
        <v>42</v>
      </c>
      <c r="H6" t="s">
        <v>43</v>
      </c>
      <c r="I6">
        <v>3300</v>
      </c>
      <c r="J6" t="s">
        <v>68</v>
      </c>
      <c r="K6" t="s">
        <v>69</v>
      </c>
      <c r="L6">
        <v>12</v>
      </c>
      <c r="M6" t="s">
        <v>70</v>
      </c>
      <c r="N6" t="s">
        <v>60</v>
      </c>
    </row>
    <row r="7" spans="1:14" ht="12.75" customHeight="1" x14ac:dyDescent="0.2">
      <c r="A7">
        <v>27236873744</v>
      </c>
      <c r="B7" t="s">
        <v>71</v>
      </c>
      <c r="C7" t="s">
        <v>38</v>
      </c>
      <c r="D7" t="s">
        <v>39</v>
      </c>
      <c r="E7" t="s">
        <v>40</v>
      </c>
      <c r="F7" t="s">
        <v>72</v>
      </c>
      <c r="G7" t="s">
        <v>42</v>
      </c>
      <c r="H7" t="s">
        <v>43</v>
      </c>
      <c r="I7">
        <v>3300</v>
      </c>
      <c r="J7" t="s">
        <v>73</v>
      </c>
      <c r="K7" t="s">
        <v>74</v>
      </c>
      <c r="L7">
        <v>12</v>
      </c>
      <c r="M7" t="s">
        <v>75</v>
      </c>
      <c r="N7" t="s">
        <v>60</v>
      </c>
    </row>
    <row r="8" spans="1:14" ht="12.75" customHeight="1" x14ac:dyDescent="0.2">
      <c r="A8">
        <v>23149462074</v>
      </c>
      <c r="B8" t="s">
        <v>76</v>
      </c>
      <c r="C8" t="s">
        <v>38</v>
      </c>
      <c r="D8" t="s">
        <v>39</v>
      </c>
      <c r="E8" t="s">
        <v>50</v>
      </c>
      <c r="F8" t="s">
        <v>77</v>
      </c>
      <c r="G8" t="s">
        <v>42</v>
      </c>
      <c r="H8" t="s">
        <v>43</v>
      </c>
      <c r="I8">
        <v>3300</v>
      </c>
      <c r="J8" t="s">
        <v>78</v>
      </c>
      <c r="L8">
        <v>12</v>
      </c>
      <c r="M8" t="s">
        <v>79</v>
      </c>
      <c r="N8" t="s">
        <v>80</v>
      </c>
    </row>
    <row r="9" spans="1:14" ht="12.75" customHeight="1" x14ac:dyDescent="0.2">
      <c r="A9">
        <v>30708370122</v>
      </c>
      <c r="B9" t="s">
        <v>81</v>
      </c>
      <c r="C9" t="s">
        <v>38</v>
      </c>
      <c r="D9" t="s">
        <v>49</v>
      </c>
      <c r="E9" t="s">
        <v>50</v>
      </c>
      <c r="F9" t="s">
        <v>82</v>
      </c>
      <c r="G9" t="s">
        <v>42</v>
      </c>
      <c r="H9" t="s">
        <v>43</v>
      </c>
      <c r="I9">
        <v>3300</v>
      </c>
      <c r="J9" t="s">
        <v>83</v>
      </c>
      <c r="L9">
        <v>12</v>
      </c>
      <c r="M9" t="s">
        <v>84</v>
      </c>
      <c r="N9" t="s">
        <v>85</v>
      </c>
    </row>
    <row r="10" spans="1:14" ht="12.75" customHeight="1" x14ac:dyDescent="0.2">
      <c r="A10">
        <v>23351897074</v>
      </c>
      <c r="B10" t="s">
        <v>86</v>
      </c>
      <c r="C10" t="s">
        <v>38</v>
      </c>
      <c r="D10" t="s">
        <v>39</v>
      </c>
      <c r="E10" t="s">
        <v>40</v>
      </c>
      <c r="F10" t="s">
        <v>87</v>
      </c>
      <c r="H10" t="s">
        <v>88</v>
      </c>
      <c r="I10">
        <v>1425</v>
      </c>
      <c r="J10" t="s">
        <v>89</v>
      </c>
      <c r="K10" t="s">
        <v>90</v>
      </c>
      <c r="L10">
        <v>12</v>
      </c>
      <c r="M10" t="s">
        <v>91</v>
      </c>
      <c r="N10" t="s">
        <v>92</v>
      </c>
    </row>
    <row r="11" spans="1:14" ht="12.75" customHeight="1" x14ac:dyDescent="0.2">
      <c r="A11">
        <v>20077065637</v>
      </c>
      <c r="B11" t="s">
        <v>93</v>
      </c>
      <c r="C11" t="s">
        <v>38</v>
      </c>
      <c r="D11" t="s">
        <v>39</v>
      </c>
      <c r="E11" t="s">
        <v>94</v>
      </c>
      <c r="F11" t="s">
        <v>95</v>
      </c>
      <c r="G11" t="s">
        <v>42</v>
      </c>
      <c r="H11" t="s">
        <v>43</v>
      </c>
      <c r="I11">
        <v>3300</v>
      </c>
      <c r="J11" t="s">
        <v>96</v>
      </c>
      <c r="L11">
        <v>12</v>
      </c>
    </row>
    <row r="12" spans="1:14" ht="12.75" customHeight="1" x14ac:dyDescent="0.2">
      <c r="A12">
        <v>20327623967</v>
      </c>
      <c r="B12" t="s">
        <v>97</v>
      </c>
      <c r="C12" t="s">
        <v>38</v>
      </c>
      <c r="D12" t="s">
        <v>39</v>
      </c>
      <c r="E12" t="s">
        <v>50</v>
      </c>
      <c r="F12" t="s">
        <v>98</v>
      </c>
      <c r="G12" t="s">
        <v>42</v>
      </c>
      <c r="H12" t="s">
        <v>43</v>
      </c>
      <c r="I12">
        <v>3300</v>
      </c>
      <c r="J12" t="s">
        <v>99</v>
      </c>
      <c r="L12">
        <v>12</v>
      </c>
      <c r="M12" t="s">
        <v>100</v>
      </c>
      <c r="N12" t="s">
        <v>101</v>
      </c>
    </row>
    <row r="13" spans="1:14" ht="12.75" customHeight="1" x14ac:dyDescent="0.2">
      <c r="A13">
        <v>30716503816</v>
      </c>
      <c r="B13" t="s">
        <v>102</v>
      </c>
      <c r="C13" t="s">
        <v>38</v>
      </c>
      <c r="D13" t="s">
        <v>49</v>
      </c>
      <c r="E13" t="s">
        <v>50</v>
      </c>
      <c r="F13" t="s">
        <v>103</v>
      </c>
      <c r="G13" t="s">
        <v>42</v>
      </c>
      <c r="H13" t="s">
        <v>43</v>
      </c>
      <c r="I13">
        <v>3300</v>
      </c>
      <c r="J13" t="s">
        <v>104</v>
      </c>
      <c r="L13">
        <v>5</v>
      </c>
      <c r="M13" t="s">
        <v>105</v>
      </c>
      <c r="N13" t="s">
        <v>106</v>
      </c>
    </row>
    <row r="14" spans="1:14" ht="12.75" customHeight="1" x14ac:dyDescent="0.2">
      <c r="A14">
        <v>20170394845</v>
      </c>
      <c r="B14" t="s">
        <v>107</v>
      </c>
      <c r="C14" t="s">
        <v>38</v>
      </c>
      <c r="D14" t="s">
        <v>39</v>
      </c>
      <c r="E14" t="s">
        <v>40</v>
      </c>
      <c r="F14" t="s">
        <v>108</v>
      </c>
      <c r="G14" t="s">
        <v>42</v>
      </c>
      <c r="H14" t="s">
        <v>43</v>
      </c>
      <c r="I14">
        <v>3300</v>
      </c>
      <c r="J14" t="s">
        <v>109</v>
      </c>
      <c r="K14" t="s">
        <v>110</v>
      </c>
      <c r="L14">
        <v>12</v>
      </c>
      <c r="M14" t="s">
        <v>111</v>
      </c>
      <c r="N14" t="s">
        <v>60</v>
      </c>
    </row>
    <row r="15" spans="1:14" ht="12.75" customHeight="1" x14ac:dyDescent="0.2">
      <c r="A15">
        <v>20104472649</v>
      </c>
      <c r="B15" t="s">
        <v>112</v>
      </c>
      <c r="C15" t="s">
        <v>38</v>
      </c>
      <c r="D15" t="s">
        <v>39</v>
      </c>
      <c r="E15" t="s">
        <v>40</v>
      </c>
      <c r="F15" t="s">
        <v>113</v>
      </c>
      <c r="G15" t="s">
        <v>42</v>
      </c>
      <c r="H15" t="s">
        <v>43</v>
      </c>
      <c r="I15">
        <v>3300</v>
      </c>
      <c r="J15" t="s">
        <v>114</v>
      </c>
      <c r="K15" t="s">
        <v>115</v>
      </c>
      <c r="L15">
        <v>12</v>
      </c>
      <c r="M15" t="s">
        <v>116</v>
      </c>
      <c r="N15" t="s">
        <v>60</v>
      </c>
    </row>
    <row r="16" spans="1:14" ht="12.75" customHeight="1" x14ac:dyDescent="0.2">
      <c r="A16">
        <v>20172521771</v>
      </c>
      <c r="B16" t="s">
        <v>117</v>
      </c>
      <c r="C16" t="s">
        <v>38</v>
      </c>
      <c r="D16" t="s">
        <v>39</v>
      </c>
      <c r="E16" t="s">
        <v>40</v>
      </c>
      <c r="F16" t="s">
        <v>118</v>
      </c>
      <c r="G16" t="s">
        <v>42</v>
      </c>
      <c r="H16" t="s">
        <v>43</v>
      </c>
      <c r="I16">
        <v>3300</v>
      </c>
      <c r="J16" t="s">
        <v>119</v>
      </c>
      <c r="K16" t="s">
        <v>120</v>
      </c>
      <c r="L16">
        <v>12</v>
      </c>
      <c r="M16" t="s">
        <v>121</v>
      </c>
      <c r="N16" t="s">
        <v>60</v>
      </c>
    </row>
    <row r="17" spans="1:14" ht="12.75" customHeight="1" x14ac:dyDescent="0.2">
      <c r="A17">
        <v>20082750488</v>
      </c>
      <c r="B17" t="s">
        <v>122</v>
      </c>
      <c r="C17" t="s">
        <v>38</v>
      </c>
      <c r="D17" t="s">
        <v>39</v>
      </c>
      <c r="E17" t="s">
        <v>40</v>
      </c>
      <c r="F17" t="s">
        <v>123</v>
      </c>
      <c r="G17" t="s">
        <v>42</v>
      </c>
      <c r="H17" t="s">
        <v>43</v>
      </c>
      <c r="I17">
        <v>3300</v>
      </c>
      <c r="J17" t="s">
        <v>124</v>
      </c>
      <c r="K17" t="s">
        <v>125</v>
      </c>
      <c r="L17">
        <v>12</v>
      </c>
      <c r="M17" t="s">
        <v>121</v>
      </c>
      <c r="N17" t="s">
        <v>60</v>
      </c>
    </row>
    <row r="18" spans="1:14" ht="12.75" customHeight="1" x14ac:dyDescent="0.2">
      <c r="A18">
        <v>27122070854</v>
      </c>
      <c r="B18" t="s">
        <v>126</v>
      </c>
      <c r="C18" t="s">
        <v>38</v>
      </c>
      <c r="D18" t="s">
        <v>39</v>
      </c>
      <c r="E18" t="s">
        <v>40</v>
      </c>
      <c r="F18" t="s">
        <v>127</v>
      </c>
      <c r="G18" t="s">
        <v>42</v>
      </c>
      <c r="H18" t="s">
        <v>43</v>
      </c>
      <c r="I18">
        <v>3300</v>
      </c>
      <c r="J18" t="s">
        <v>128</v>
      </c>
      <c r="K18" t="s">
        <v>45</v>
      </c>
      <c r="L18">
        <v>12</v>
      </c>
      <c r="M18" t="s">
        <v>59</v>
      </c>
      <c r="N18" t="s">
        <v>60</v>
      </c>
    </row>
    <row r="19" spans="1:14" ht="12.75" customHeight="1" x14ac:dyDescent="0.2">
      <c r="A19">
        <v>30717537153</v>
      </c>
      <c r="B19" t="s">
        <v>129</v>
      </c>
      <c r="C19" t="s">
        <v>38</v>
      </c>
      <c r="D19" t="s">
        <v>49</v>
      </c>
      <c r="E19" t="s">
        <v>50</v>
      </c>
      <c r="F19" t="s">
        <v>130</v>
      </c>
      <c r="G19" t="s">
        <v>42</v>
      </c>
      <c r="H19" t="s">
        <v>43</v>
      </c>
      <c r="I19">
        <v>3300</v>
      </c>
      <c r="J19" t="s">
        <v>131</v>
      </c>
      <c r="L19">
        <v>12</v>
      </c>
      <c r="M19" t="s">
        <v>132</v>
      </c>
      <c r="N19" t="s">
        <v>133</v>
      </c>
    </row>
    <row r="20" spans="1:14" ht="12.75" customHeight="1" x14ac:dyDescent="0.2">
      <c r="A20">
        <v>27201932268</v>
      </c>
      <c r="B20" t="s">
        <v>134</v>
      </c>
      <c r="C20" t="s">
        <v>38</v>
      </c>
      <c r="D20" t="s">
        <v>39</v>
      </c>
      <c r="E20" t="s">
        <v>40</v>
      </c>
      <c r="F20" t="s">
        <v>135</v>
      </c>
      <c r="G20" t="s">
        <v>42</v>
      </c>
      <c r="H20" t="s">
        <v>43</v>
      </c>
      <c r="I20">
        <v>3300</v>
      </c>
      <c r="J20" t="s">
        <v>136</v>
      </c>
      <c r="K20" t="s">
        <v>137</v>
      </c>
      <c r="L20">
        <v>12</v>
      </c>
      <c r="M20" t="s">
        <v>121</v>
      </c>
      <c r="N20" t="s">
        <v>60</v>
      </c>
    </row>
    <row r="21" spans="1:14" ht="12.75" customHeight="1" x14ac:dyDescent="0.2">
      <c r="A21">
        <v>30672372697</v>
      </c>
      <c r="B21" t="s">
        <v>138</v>
      </c>
      <c r="C21" t="s">
        <v>38</v>
      </c>
      <c r="D21" t="s">
        <v>49</v>
      </c>
      <c r="E21" t="s">
        <v>50</v>
      </c>
      <c r="F21" t="s">
        <v>139</v>
      </c>
      <c r="G21" t="s">
        <v>42</v>
      </c>
      <c r="H21" t="s">
        <v>43</v>
      </c>
      <c r="I21">
        <v>3300</v>
      </c>
      <c r="J21" t="s">
        <v>140</v>
      </c>
      <c r="L21">
        <v>1</v>
      </c>
      <c r="M21" t="s">
        <v>141</v>
      </c>
      <c r="N21" t="s">
        <v>142</v>
      </c>
    </row>
    <row r="22" spans="1:14" ht="12.75" customHeight="1" x14ac:dyDescent="0.2">
      <c r="A22">
        <v>20315731330</v>
      </c>
      <c r="B22" t="s">
        <v>143</v>
      </c>
      <c r="C22" t="s">
        <v>38</v>
      </c>
      <c r="D22" t="s">
        <v>39</v>
      </c>
      <c r="E22" t="s">
        <v>50</v>
      </c>
      <c r="F22" t="s">
        <v>144</v>
      </c>
      <c r="G22" t="s">
        <v>42</v>
      </c>
      <c r="H22" t="s">
        <v>43</v>
      </c>
      <c r="I22">
        <v>3300</v>
      </c>
      <c r="J22" t="s">
        <v>145</v>
      </c>
      <c r="L22">
        <v>12</v>
      </c>
      <c r="M22" t="s">
        <v>146</v>
      </c>
      <c r="N22" t="s">
        <v>147</v>
      </c>
    </row>
    <row r="23" spans="1:14" ht="12.75" customHeight="1" x14ac:dyDescent="0.2">
      <c r="A23">
        <v>27354872183</v>
      </c>
      <c r="B23" t="s">
        <v>148</v>
      </c>
      <c r="C23" t="s">
        <v>38</v>
      </c>
      <c r="D23" t="s">
        <v>39</v>
      </c>
      <c r="E23" t="s">
        <v>40</v>
      </c>
      <c r="F23" t="s">
        <v>103</v>
      </c>
      <c r="G23" t="s">
        <v>42</v>
      </c>
      <c r="H23" t="s">
        <v>43</v>
      </c>
      <c r="I23">
        <v>3300</v>
      </c>
      <c r="J23" t="s">
        <v>104</v>
      </c>
      <c r="K23" t="s">
        <v>149</v>
      </c>
      <c r="L23">
        <v>12</v>
      </c>
      <c r="M23" t="s">
        <v>150</v>
      </c>
      <c r="N23" t="s">
        <v>60</v>
      </c>
    </row>
    <row r="24" spans="1:14" ht="12.75" customHeight="1" x14ac:dyDescent="0.2">
      <c r="A24">
        <v>30715795864</v>
      </c>
      <c r="B24" t="s">
        <v>151</v>
      </c>
      <c r="C24" t="s">
        <v>38</v>
      </c>
      <c r="D24" t="s">
        <v>49</v>
      </c>
      <c r="E24" t="s">
        <v>50</v>
      </c>
      <c r="F24" t="s">
        <v>103</v>
      </c>
      <c r="G24" t="s">
        <v>42</v>
      </c>
      <c r="H24" t="s">
        <v>43</v>
      </c>
      <c r="I24">
        <v>3300</v>
      </c>
      <c r="J24" t="s">
        <v>104</v>
      </c>
      <c r="L24">
        <v>6</v>
      </c>
      <c r="M24" t="s">
        <v>152</v>
      </c>
      <c r="N24" t="s">
        <v>153</v>
      </c>
    </row>
    <row r="25" spans="1:14" ht="12.75" customHeight="1" x14ac:dyDescent="0.2">
      <c r="A25">
        <v>20175255819</v>
      </c>
      <c r="B25" t="s">
        <v>154</v>
      </c>
      <c r="C25" t="s">
        <v>38</v>
      </c>
      <c r="D25" t="s">
        <v>39</v>
      </c>
      <c r="E25" t="s">
        <v>50</v>
      </c>
      <c r="F25" t="s">
        <v>155</v>
      </c>
      <c r="G25" t="s">
        <v>156</v>
      </c>
      <c r="H25" t="s">
        <v>43</v>
      </c>
      <c r="I25">
        <v>3328</v>
      </c>
      <c r="J25" t="s">
        <v>157</v>
      </c>
      <c r="L25">
        <v>12</v>
      </c>
      <c r="M25" t="s">
        <v>158</v>
      </c>
      <c r="N25" t="s">
        <v>101</v>
      </c>
    </row>
    <row r="26" spans="1:14" ht="12.75" customHeight="1" x14ac:dyDescent="0.2">
      <c r="A26">
        <v>23242946669</v>
      </c>
      <c r="B26" t="s">
        <v>159</v>
      </c>
      <c r="C26" t="s">
        <v>38</v>
      </c>
      <c r="D26" t="s">
        <v>39</v>
      </c>
      <c r="E26" t="s">
        <v>40</v>
      </c>
      <c r="F26" t="s">
        <v>160</v>
      </c>
      <c r="G26" t="s">
        <v>42</v>
      </c>
      <c r="H26" t="s">
        <v>43</v>
      </c>
      <c r="I26">
        <v>3300</v>
      </c>
      <c r="J26" t="s">
        <v>161</v>
      </c>
      <c r="K26" t="s">
        <v>162</v>
      </c>
      <c r="L26">
        <v>12</v>
      </c>
      <c r="M26" t="s">
        <v>163</v>
      </c>
      <c r="N26" t="s">
        <v>92</v>
      </c>
    </row>
    <row r="27" spans="1:14" ht="12.75" customHeight="1" x14ac:dyDescent="0.2">
      <c r="A27">
        <v>20174123072</v>
      </c>
      <c r="B27" t="s">
        <v>164</v>
      </c>
      <c r="C27" t="s">
        <v>38</v>
      </c>
      <c r="D27" t="s">
        <v>39</v>
      </c>
      <c r="E27" t="s">
        <v>50</v>
      </c>
      <c r="F27" t="s">
        <v>139</v>
      </c>
      <c r="G27" t="s">
        <v>42</v>
      </c>
      <c r="H27" t="s">
        <v>43</v>
      </c>
      <c r="I27">
        <v>3300</v>
      </c>
      <c r="J27" t="s">
        <v>140</v>
      </c>
      <c r="L27">
        <v>12</v>
      </c>
      <c r="M27" t="s">
        <v>165</v>
      </c>
      <c r="N27" t="s">
        <v>101</v>
      </c>
    </row>
    <row r="28" spans="1:14" ht="12.75" customHeight="1" x14ac:dyDescent="0.2">
      <c r="A28">
        <v>20075546484</v>
      </c>
      <c r="B28" t="s">
        <v>166</v>
      </c>
      <c r="C28" t="s">
        <v>38</v>
      </c>
      <c r="D28" t="s">
        <v>39</v>
      </c>
      <c r="E28" t="s">
        <v>40</v>
      </c>
      <c r="F28" t="s">
        <v>167</v>
      </c>
      <c r="G28" t="s">
        <v>168</v>
      </c>
      <c r="H28" t="s">
        <v>43</v>
      </c>
      <c r="I28">
        <v>3360</v>
      </c>
      <c r="J28" t="s">
        <v>169</v>
      </c>
      <c r="K28" t="s">
        <v>170</v>
      </c>
      <c r="L28">
        <v>12</v>
      </c>
      <c r="M28" t="s">
        <v>59</v>
      </c>
      <c r="N28" t="s">
        <v>60</v>
      </c>
    </row>
    <row r="29" spans="1:14" ht="12.75" customHeight="1" x14ac:dyDescent="0.2">
      <c r="A29">
        <v>20337351108</v>
      </c>
      <c r="B29" t="s">
        <v>171</v>
      </c>
      <c r="C29" t="s">
        <v>38</v>
      </c>
      <c r="D29" t="s">
        <v>39</v>
      </c>
      <c r="E29" t="s">
        <v>40</v>
      </c>
      <c r="F29" t="s">
        <v>172</v>
      </c>
      <c r="G29" t="s">
        <v>42</v>
      </c>
      <c r="H29" t="s">
        <v>43</v>
      </c>
      <c r="I29">
        <v>3300</v>
      </c>
      <c r="J29" t="s">
        <v>173</v>
      </c>
      <c r="K29" t="s">
        <v>174</v>
      </c>
      <c r="L29">
        <v>12</v>
      </c>
      <c r="M29" t="s">
        <v>175</v>
      </c>
      <c r="N29" t="s">
        <v>176</v>
      </c>
    </row>
    <row r="30" spans="1:14" ht="12.75" customHeight="1" x14ac:dyDescent="0.2">
      <c r="A30">
        <v>20170395167</v>
      </c>
      <c r="B30" t="s">
        <v>177</v>
      </c>
      <c r="C30" t="s">
        <v>38</v>
      </c>
      <c r="D30" t="s">
        <v>39</v>
      </c>
      <c r="E30" t="s">
        <v>40</v>
      </c>
      <c r="F30" t="s">
        <v>178</v>
      </c>
      <c r="G30" t="s">
        <v>42</v>
      </c>
      <c r="H30" t="s">
        <v>43</v>
      </c>
      <c r="I30">
        <v>3300</v>
      </c>
      <c r="J30" t="s">
        <v>179</v>
      </c>
      <c r="K30" t="s">
        <v>180</v>
      </c>
      <c r="L30">
        <v>12</v>
      </c>
      <c r="M30" t="s">
        <v>181</v>
      </c>
      <c r="N30" t="s">
        <v>47</v>
      </c>
    </row>
    <row r="31" spans="1:14" ht="12.75" customHeight="1" x14ac:dyDescent="0.2">
      <c r="A31">
        <v>20246008109</v>
      </c>
      <c r="B31" t="s">
        <v>182</v>
      </c>
      <c r="C31" t="s">
        <v>38</v>
      </c>
      <c r="D31" t="s">
        <v>39</v>
      </c>
      <c r="E31" t="s">
        <v>40</v>
      </c>
      <c r="F31" t="s">
        <v>183</v>
      </c>
      <c r="G31" t="s">
        <v>42</v>
      </c>
      <c r="H31" t="s">
        <v>43</v>
      </c>
      <c r="I31">
        <v>3300</v>
      </c>
      <c r="J31" t="s">
        <v>184</v>
      </c>
      <c r="K31" t="s">
        <v>185</v>
      </c>
      <c r="L31">
        <v>12</v>
      </c>
      <c r="M31" t="s">
        <v>186</v>
      </c>
      <c r="N31" t="s">
        <v>60</v>
      </c>
    </row>
    <row r="32" spans="1:14" ht="12.75" customHeight="1" x14ac:dyDescent="0.2">
      <c r="A32">
        <v>27277858318</v>
      </c>
      <c r="B32" t="s">
        <v>187</v>
      </c>
      <c r="C32" t="s">
        <v>38</v>
      </c>
      <c r="D32" t="s">
        <v>39</v>
      </c>
      <c r="E32" t="s">
        <v>40</v>
      </c>
      <c r="F32" t="s">
        <v>188</v>
      </c>
      <c r="G32" t="s">
        <v>42</v>
      </c>
      <c r="H32" t="s">
        <v>43</v>
      </c>
      <c r="I32">
        <v>3300</v>
      </c>
      <c r="J32" t="s">
        <v>189</v>
      </c>
      <c r="K32" t="s">
        <v>74</v>
      </c>
      <c r="L32">
        <v>12</v>
      </c>
      <c r="M32" t="s">
        <v>70</v>
      </c>
      <c r="N32" t="s">
        <v>60</v>
      </c>
    </row>
    <row r="33" spans="1:14" ht="12.75" customHeight="1" x14ac:dyDescent="0.2">
      <c r="A33">
        <v>20208992032</v>
      </c>
      <c r="B33" t="s">
        <v>190</v>
      </c>
      <c r="C33" t="s">
        <v>38</v>
      </c>
      <c r="D33" t="s">
        <v>39</v>
      </c>
      <c r="E33" t="s">
        <v>50</v>
      </c>
      <c r="F33" t="s">
        <v>191</v>
      </c>
      <c r="G33" t="s">
        <v>42</v>
      </c>
      <c r="H33" t="s">
        <v>43</v>
      </c>
      <c r="I33">
        <v>3300</v>
      </c>
      <c r="J33" t="s">
        <v>192</v>
      </c>
      <c r="L33">
        <v>12</v>
      </c>
      <c r="M33" t="s">
        <v>193</v>
      </c>
      <c r="N33" t="s">
        <v>194</v>
      </c>
    </row>
    <row r="34" spans="1:14" ht="12.75" customHeight="1" x14ac:dyDescent="0.2">
      <c r="A34">
        <v>20149462601</v>
      </c>
      <c r="B34" t="s">
        <v>195</v>
      </c>
      <c r="C34" t="s">
        <v>38</v>
      </c>
      <c r="D34" t="s">
        <v>39</v>
      </c>
      <c r="E34" t="s">
        <v>50</v>
      </c>
      <c r="F34" t="s">
        <v>196</v>
      </c>
      <c r="G34" t="s">
        <v>42</v>
      </c>
      <c r="H34" t="s">
        <v>43</v>
      </c>
      <c r="I34">
        <v>3300</v>
      </c>
      <c r="J34" t="s">
        <v>197</v>
      </c>
      <c r="L34">
        <v>12</v>
      </c>
      <c r="M34" t="s">
        <v>198</v>
      </c>
      <c r="N34" t="s">
        <v>199</v>
      </c>
    </row>
    <row r="35" spans="1:14" ht="12.75" customHeight="1" x14ac:dyDescent="0.2">
      <c r="A35">
        <v>30708626348</v>
      </c>
      <c r="B35" t="s">
        <v>200</v>
      </c>
      <c r="C35" t="s">
        <v>38</v>
      </c>
      <c r="D35" t="s">
        <v>49</v>
      </c>
      <c r="E35" t="s">
        <v>50</v>
      </c>
      <c r="F35" t="s">
        <v>201</v>
      </c>
      <c r="G35" t="s">
        <v>42</v>
      </c>
      <c r="H35" t="s">
        <v>43</v>
      </c>
      <c r="I35">
        <v>3300</v>
      </c>
      <c r="J35" t="s">
        <v>202</v>
      </c>
      <c r="L35">
        <v>12</v>
      </c>
      <c r="M35" t="s">
        <v>59</v>
      </c>
      <c r="N35" t="s">
        <v>203</v>
      </c>
    </row>
    <row r="36" spans="1:14" ht="12.75" customHeight="1" x14ac:dyDescent="0.2">
      <c r="A36">
        <v>30701299538</v>
      </c>
      <c r="B36" t="s">
        <v>204</v>
      </c>
      <c r="C36" t="s">
        <v>38</v>
      </c>
      <c r="D36" t="s">
        <v>49</v>
      </c>
      <c r="E36" t="s">
        <v>50</v>
      </c>
      <c r="F36" t="s">
        <v>205</v>
      </c>
      <c r="H36" t="s">
        <v>88</v>
      </c>
      <c r="I36">
        <v>1086</v>
      </c>
      <c r="J36" t="s">
        <v>206</v>
      </c>
      <c r="L36">
        <v>12</v>
      </c>
      <c r="M36" t="s">
        <v>207</v>
      </c>
      <c r="N36" t="s">
        <v>208</v>
      </c>
    </row>
    <row r="37" spans="1:14" ht="12.75" customHeight="1" x14ac:dyDescent="0.2">
      <c r="A37">
        <v>27173878309</v>
      </c>
      <c r="B37" t="s">
        <v>209</v>
      </c>
      <c r="C37" t="s">
        <v>38</v>
      </c>
      <c r="D37" t="s">
        <v>39</v>
      </c>
      <c r="E37" t="s">
        <v>40</v>
      </c>
      <c r="F37" t="s">
        <v>210</v>
      </c>
      <c r="G37" t="s">
        <v>42</v>
      </c>
      <c r="H37" t="s">
        <v>43</v>
      </c>
      <c r="I37">
        <v>3300</v>
      </c>
      <c r="J37" t="s">
        <v>211</v>
      </c>
      <c r="K37" t="s">
        <v>212</v>
      </c>
      <c r="L37">
        <v>12</v>
      </c>
      <c r="M37" t="s">
        <v>213</v>
      </c>
      <c r="N37" t="s">
        <v>176</v>
      </c>
    </row>
    <row r="38" spans="1:14" ht="12.75" customHeight="1" x14ac:dyDescent="0.2">
      <c r="A38">
        <v>20334250327</v>
      </c>
      <c r="B38" t="s">
        <v>214</v>
      </c>
      <c r="C38" t="s">
        <v>38</v>
      </c>
      <c r="D38" t="s">
        <v>39</v>
      </c>
      <c r="E38" t="s">
        <v>40</v>
      </c>
      <c r="F38" t="s">
        <v>103</v>
      </c>
      <c r="G38" t="s">
        <v>42</v>
      </c>
      <c r="H38" t="s">
        <v>43</v>
      </c>
      <c r="I38">
        <v>3300</v>
      </c>
      <c r="J38" t="s">
        <v>104</v>
      </c>
      <c r="K38" t="s">
        <v>45</v>
      </c>
      <c r="L38">
        <v>12</v>
      </c>
      <c r="M38" t="s">
        <v>215</v>
      </c>
      <c r="N38" t="s">
        <v>92</v>
      </c>
    </row>
    <row r="39" spans="1:14" ht="12.75" customHeight="1" x14ac:dyDescent="0.2">
      <c r="A39">
        <v>30709419567</v>
      </c>
      <c r="B39" t="s">
        <v>216</v>
      </c>
      <c r="C39" t="s">
        <v>38</v>
      </c>
      <c r="D39" t="s">
        <v>49</v>
      </c>
      <c r="E39" t="s">
        <v>50</v>
      </c>
      <c r="F39" t="s">
        <v>217</v>
      </c>
      <c r="G39" t="s">
        <v>42</v>
      </c>
      <c r="H39" t="s">
        <v>43</v>
      </c>
      <c r="I39">
        <v>3300</v>
      </c>
      <c r="J39" t="s">
        <v>218</v>
      </c>
      <c r="L39">
        <v>12</v>
      </c>
      <c r="M39" t="s">
        <v>219</v>
      </c>
      <c r="N39" t="s">
        <v>220</v>
      </c>
    </row>
    <row r="40" spans="1:14" ht="12.75" customHeight="1" x14ac:dyDescent="0.2">
      <c r="A40">
        <v>30715085409</v>
      </c>
      <c r="B40" t="s">
        <v>221</v>
      </c>
      <c r="C40" t="s">
        <v>38</v>
      </c>
      <c r="D40" t="s">
        <v>49</v>
      </c>
      <c r="E40" t="s">
        <v>94</v>
      </c>
      <c r="F40" t="s">
        <v>222</v>
      </c>
      <c r="G40" t="s">
        <v>223</v>
      </c>
      <c r="H40" t="s">
        <v>224</v>
      </c>
      <c r="I40">
        <v>3342</v>
      </c>
      <c r="J40" t="s">
        <v>225</v>
      </c>
      <c r="L40">
        <v>12</v>
      </c>
    </row>
    <row r="41" spans="1:14" ht="12.75" customHeight="1" x14ac:dyDescent="0.2">
      <c r="A41">
        <v>20168291281</v>
      </c>
      <c r="B41" t="s">
        <v>226</v>
      </c>
      <c r="C41" t="s">
        <v>38</v>
      </c>
      <c r="D41" t="s">
        <v>39</v>
      </c>
      <c r="E41" t="s">
        <v>40</v>
      </c>
      <c r="F41" t="s">
        <v>227</v>
      </c>
      <c r="G41" t="s">
        <v>42</v>
      </c>
      <c r="H41" t="s">
        <v>43</v>
      </c>
      <c r="I41">
        <v>3300</v>
      </c>
      <c r="J41" t="s">
        <v>228</v>
      </c>
      <c r="K41" t="s">
        <v>125</v>
      </c>
      <c r="L41">
        <v>12</v>
      </c>
      <c r="M41" t="s">
        <v>121</v>
      </c>
      <c r="N41" t="s">
        <v>60</v>
      </c>
    </row>
    <row r="42" spans="1:14" ht="12.75" customHeight="1" x14ac:dyDescent="0.2">
      <c r="A42">
        <v>30710404131</v>
      </c>
      <c r="B42" t="s">
        <v>229</v>
      </c>
      <c r="C42" t="s">
        <v>38</v>
      </c>
      <c r="D42" t="s">
        <v>49</v>
      </c>
      <c r="E42" t="s">
        <v>50</v>
      </c>
      <c r="F42" t="s">
        <v>230</v>
      </c>
      <c r="G42" t="s">
        <v>42</v>
      </c>
      <c r="H42" t="s">
        <v>43</v>
      </c>
      <c r="I42">
        <v>3300</v>
      </c>
      <c r="J42" t="s">
        <v>231</v>
      </c>
      <c r="L42">
        <v>12</v>
      </c>
      <c r="M42" t="s">
        <v>232</v>
      </c>
      <c r="N42" t="s">
        <v>233</v>
      </c>
    </row>
    <row r="43" spans="1:14" ht="12.75" customHeight="1" x14ac:dyDescent="0.2">
      <c r="A43">
        <v>33653520439</v>
      </c>
      <c r="B43" t="s">
        <v>234</v>
      </c>
      <c r="C43" t="s">
        <v>38</v>
      </c>
      <c r="D43" t="s">
        <v>49</v>
      </c>
      <c r="E43" t="s">
        <v>50</v>
      </c>
      <c r="F43" t="s">
        <v>235</v>
      </c>
      <c r="G43" t="s">
        <v>223</v>
      </c>
      <c r="H43" t="s">
        <v>224</v>
      </c>
      <c r="I43">
        <v>3342</v>
      </c>
      <c r="J43" t="s">
        <v>236</v>
      </c>
      <c r="L43">
        <v>12</v>
      </c>
      <c r="M43" t="s">
        <v>237</v>
      </c>
      <c r="N43" t="s">
        <v>238</v>
      </c>
    </row>
    <row r="44" spans="1:14" ht="12.75" customHeight="1" x14ac:dyDescent="0.2">
      <c r="A44">
        <v>33619471119</v>
      </c>
      <c r="B44" t="s">
        <v>239</v>
      </c>
      <c r="C44" t="s">
        <v>38</v>
      </c>
      <c r="D44" t="s">
        <v>49</v>
      </c>
      <c r="E44" t="s">
        <v>50</v>
      </c>
      <c r="F44" t="s">
        <v>240</v>
      </c>
      <c r="G44" t="s">
        <v>42</v>
      </c>
      <c r="H44" t="s">
        <v>43</v>
      </c>
      <c r="I44">
        <v>3300</v>
      </c>
      <c r="J44" t="s">
        <v>241</v>
      </c>
      <c r="L44">
        <v>12</v>
      </c>
      <c r="M44" t="s">
        <v>242</v>
      </c>
      <c r="N44" t="s">
        <v>243</v>
      </c>
    </row>
    <row r="45" spans="1:14" ht="12.75" customHeight="1" x14ac:dyDescent="0.2">
      <c r="A45">
        <v>30650940667</v>
      </c>
      <c r="B45" t="s">
        <v>244</v>
      </c>
      <c r="C45" t="s">
        <v>38</v>
      </c>
      <c r="D45" t="s">
        <v>49</v>
      </c>
      <c r="E45" t="s">
        <v>50</v>
      </c>
      <c r="F45" t="s">
        <v>178</v>
      </c>
      <c r="G45" t="s">
        <v>42</v>
      </c>
      <c r="H45" t="s">
        <v>43</v>
      </c>
      <c r="I45">
        <v>3300</v>
      </c>
      <c r="J45" t="s">
        <v>179</v>
      </c>
      <c r="L45">
        <v>12</v>
      </c>
      <c r="M45" t="s">
        <v>245</v>
      </c>
      <c r="N45" t="s">
        <v>246</v>
      </c>
    </row>
    <row r="46" spans="1:14" ht="12.75" customHeight="1" x14ac:dyDescent="0.2">
      <c r="A46">
        <v>30709431834</v>
      </c>
      <c r="B46" t="s">
        <v>247</v>
      </c>
      <c r="C46" t="s">
        <v>38</v>
      </c>
      <c r="D46" t="s">
        <v>49</v>
      </c>
      <c r="E46" t="s">
        <v>50</v>
      </c>
      <c r="F46" t="s">
        <v>248</v>
      </c>
      <c r="G46" t="s">
        <v>42</v>
      </c>
      <c r="H46" t="s">
        <v>43</v>
      </c>
      <c r="I46">
        <v>3300</v>
      </c>
      <c r="J46" t="s">
        <v>249</v>
      </c>
      <c r="L46">
        <v>12</v>
      </c>
      <c r="M46" t="s">
        <v>250</v>
      </c>
      <c r="N46" t="s">
        <v>251</v>
      </c>
    </row>
    <row r="47" spans="1:14" ht="12.75" customHeight="1" x14ac:dyDescent="0.2">
      <c r="A47">
        <v>30657146850</v>
      </c>
      <c r="B47" t="s">
        <v>252</v>
      </c>
      <c r="C47" t="s">
        <v>38</v>
      </c>
      <c r="D47" t="s">
        <v>49</v>
      </c>
      <c r="E47" t="s">
        <v>50</v>
      </c>
      <c r="F47" t="s">
        <v>253</v>
      </c>
      <c r="G47" t="s">
        <v>42</v>
      </c>
      <c r="H47" t="s">
        <v>43</v>
      </c>
      <c r="I47">
        <v>3300</v>
      </c>
      <c r="J47" t="s">
        <v>254</v>
      </c>
      <c r="L47">
        <v>4</v>
      </c>
      <c r="M47" t="s">
        <v>59</v>
      </c>
      <c r="N47" t="s">
        <v>255</v>
      </c>
    </row>
    <row r="48" spans="1:14" ht="12.75" customHeight="1" x14ac:dyDescent="0.2">
      <c r="A48">
        <v>30708553715</v>
      </c>
      <c r="B48" t="s">
        <v>256</v>
      </c>
      <c r="C48" t="s">
        <v>38</v>
      </c>
      <c r="D48" t="s">
        <v>49</v>
      </c>
      <c r="E48" t="s">
        <v>257</v>
      </c>
      <c r="F48" t="s">
        <v>258</v>
      </c>
      <c r="G48" t="s">
        <v>42</v>
      </c>
      <c r="H48" t="s">
        <v>43</v>
      </c>
      <c r="I48">
        <v>3300</v>
      </c>
      <c r="J48" t="s">
        <v>259</v>
      </c>
      <c r="L48">
        <v>7</v>
      </c>
      <c r="M48" t="s">
        <v>260</v>
      </c>
      <c r="N48" t="s">
        <v>261</v>
      </c>
    </row>
    <row r="49" spans="1:14" ht="12.75" customHeight="1" x14ac:dyDescent="0.2">
      <c r="A49">
        <v>27217236547</v>
      </c>
      <c r="B49" t="s">
        <v>262</v>
      </c>
      <c r="C49" t="s">
        <v>38</v>
      </c>
      <c r="D49" t="s">
        <v>39</v>
      </c>
      <c r="E49" t="s">
        <v>40</v>
      </c>
      <c r="F49" t="s">
        <v>263</v>
      </c>
      <c r="G49" t="s">
        <v>42</v>
      </c>
      <c r="H49" t="s">
        <v>43</v>
      </c>
      <c r="I49">
        <v>3300</v>
      </c>
      <c r="J49" t="s">
        <v>264</v>
      </c>
      <c r="K49" t="s">
        <v>74</v>
      </c>
      <c r="L49">
        <v>12</v>
      </c>
      <c r="M49" t="s">
        <v>141</v>
      </c>
      <c r="N49" t="s">
        <v>60</v>
      </c>
    </row>
    <row r="50" spans="1:14" ht="12.75" customHeight="1" x14ac:dyDescent="0.2">
      <c r="A50">
        <v>20149466356</v>
      </c>
      <c r="B50" t="s">
        <v>265</v>
      </c>
      <c r="C50" t="s">
        <v>38</v>
      </c>
      <c r="D50" t="s">
        <v>39</v>
      </c>
      <c r="E50" t="s">
        <v>40</v>
      </c>
      <c r="F50" t="s">
        <v>266</v>
      </c>
      <c r="G50" t="s">
        <v>42</v>
      </c>
      <c r="H50" t="s">
        <v>43</v>
      </c>
      <c r="I50">
        <v>3300</v>
      </c>
      <c r="J50" t="s">
        <v>267</v>
      </c>
      <c r="K50" t="s">
        <v>268</v>
      </c>
      <c r="L50">
        <v>12</v>
      </c>
      <c r="M50" t="s">
        <v>269</v>
      </c>
      <c r="N50" t="s">
        <v>92</v>
      </c>
    </row>
    <row r="51" spans="1:14" ht="12.75" customHeight="1" x14ac:dyDescent="0.2">
      <c r="A51">
        <v>27174121635</v>
      </c>
      <c r="B51" t="s">
        <v>270</v>
      </c>
      <c r="C51" t="s">
        <v>38</v>
      </c>
      <c r="D51" t="s">
        <v>39</v>
      </c>
      <c r="E51" t="s">
        <v>40</v>
      </c>
      <c r="F51" t="s">
        <v>271</v>
      </c>
      <c r="G51" t="s">
        <v>42</v>
      </c>
      <c r="H51" t="s">
        <v>43</v>
      </c>
      <c r="I51">
        <v>3300</v>
      </c>
      <c r="J51" t="s">
        <v>272</v>
      </c>
      <c r="K51" t="s">
        <v>64</v>
      </c>
      <c r="L51">
        <v>12</v>
      </c>
      <c r="M51" t="s">
        <v>59</v>
      </c>
      <c r="N51" t="s">
        <v>60</v>
      </c>
    </row>
    <row r="52" spans="1:14" ht="12.75" customHeight="1" x14ac:dyDescent="0.2">
      <c r="A52">
        <v>27138975857</v>
      </c>
      <c r="B52" t="s">
        <v>273</v>
      </c>
      <c r="C52" t="s">
        <v>38</v>
      </c>
      <c r="D52" t="s">
        <v>39</v>
      </c>
      <c r="E52" t="s">
        <v>40</v>
      </c>
      <c r="F52" t="s">
        <v>274</v>
      </c>
      <c r="G52" t="s">
        <v>42</v>
      </c>
      <c r="H52" t="s">
        <v>43</v>
      </c>
      <c r="I52">
        <v>3300</v>
      </c>
      <c r="J52" t="s">
        <v>275</v>
      </c>
      <c r="K52" t="s">
        <v>276</v>
      </c>
      <c r="L52">
        <v>12</v>
      </c>
      <c r="M52" t="s">
        <v>277</v>
      </c>
      <c r="N52" t="s">
        <v>92</v>
      </c>
    </row>
    <row r="53" spans="1:14" ht="12.75" customHeight="1" x14ac:dyDescent="0.2">
      <c r="A53">
        <v>27166954970</v>
      </c>
      <c r="B53" t="s">
        <v>278</v>
      </c>
      <c r="C53" t="s">
        <v>38</v>
      </c>
      <c r="D53" t="s">
        <v>39</v>
      </c>
      <c r="E53" t="s">
        <v>40</v>
      </c>
      <c r="F53" t="s">
        <v>279</v>
      </c>
      <c r="G53" t="s">
        <v>42</v>
      </c>
      <c r="H53" t="s">
        <v>43</v>
      </c>
      <c r="I53">
        <v>3300</v>
      </c>
      <c r="J53" t="s">
        <v>280</v>
      </c>
      <c r="K53" t="s">
        <v>268</v>
      </c>
      <c r="L53">
        <v>12</v>
      </c>
      <c r="M53" t="s">
        <v>181</v>
      </c>
      <c r="N53" t="s">
        <v>281</v>
      </c>
    </row>
    <row r="54" spans="1:14" ht="12.75" customHeight="1" x14ac:dyDescent="0.2">
      <c r="A54">
        <v>20301650087</v>
      </c>
      <c r="B54" t="s">
        <v>282</v>
      </c>
      <c r="C54" t="s">
        <v>38</v>
      </c>
      <c r="D54" t="s">
        <v>39</v>
      </c>
      <c r="E54" t="s">
        <v>50</v>
      </c>
      <c r="F54" t="s">
        <v>283</v>
      </c>
      <c r="G54" t="s">
        <v>42</v>
      </c>
      <c r="H54" t="s">
        <v>43</v>
      </c>
      <c r="I54">
        <v>3300</v>
      </c>
      <c r="J54" t="s">
        <v>284</v>
      </c>
      <c r="L54">
        <v>12</v>
      </c>
      <c r="M54" t="s">
        <v>146</v>
      </c>
      <c r="N54" t="s">
        <v>285</v>
      </c>
    </row>
    <row r="55" spans="1:14" ht="12.75" customHeight="1" x14ac:dyDescent="0.2">
      <c r="A55">
        <v>20123953399</v>
      </c>
      <c r="B55" t="s">
        <v>286</v>
      </c>
      <c r="C55" t="s">
        <v>38</v>
      </c>
      <c r="D55" t="s">
        <v>39</v>
      </c>
      <c r="E55" t="s">
        <v>40</v>
      </c>
      <c r="F55" t="s">
        <v>274</v>
      </c>
      <c r="G55" t="s">
        <v>42</v>
      </c>
      <c r="H55" t="s">
        <v>43</v>
      </c>
      <c r="I55">
        <v>3300</v>
      </c>
      <c r="J55" t="s">
        <v>275</v>
      </c>
      <c r="K55" t="s">
        <v>137</v>
      </c>
      <c r="L55">
        <v>12</v>
      </c>
      <c r="M55" t="s">
        <v>287</v>
      </c>
      <c r="N55" t="s">
        <v>60</v>
      </c>
    </row>
    <row r="56" spans="1:14" ht="12.75" customHeight="1" x14ac:dyDescent="0.2">
      <c r="A56">
        <v>20416948926</v>
      </c>
      <c r="B56" t="s">
        <v>288</v>
      </c>
      <c r="C56" t="s">
        <v>38</v>
      </c>
      <c r="D56" t="s">
        <v>39</v>
      </c>
      <c r="E56" t="s">
        <v>50</v>
      </c>
      <c r="F56" t="s">
        <v>289</v>
      </c>
      <c r="G56" t="s">
        <v>42</v>
      </c>
      <c r="H56" t="s">
        <v>43</v>
      </c>
      <c r="I56">
        <v>3300</v>
      </c>
      <c r="J56" t="s">
        <v>290</v>
      </c>
      <c r="L56">
        <v>12</v>
      </c>
      <c r="M56" t="s">
        <v>291</v>
      </c>
      <c r="N56" t="s">
        <v>292</v>
      </c>
    </row>
    <row r="57" spans="1:14" ht="12.75" customHeight="1" x14ac:dyDescent="0.2">
      <c r="A57">
        <v>27068286323</v>
      </c>
      <c r="B57" t="s">
        <v>293</v>
      </c>
      <c r="C57" t="s">
        <v>38</v>
      </c>
      <c r="D57" t="s">
        <v>39</v>
      </c>
      <c r="E57" t="s">
        <v>50</v>
      </c>
      <c r="F57" t="s">
        <v>294</v>
      </c>
      <c r="G57" t="s">
        <v>42</v>
      </c>
      <c r="H57" t="s">
        <v>43</v>
      </c>
      <c r="I57">
        <v>3300</v>
      </c>
      <c r="J57" t="s">
        <v>295</v>
      </c>
      <c r="L57">
        <v>12</v>
      </c>
      <c r="M57" t="s">
        <v>79</v>
      </c>
      <c r="N57" t="s">
        <v>296</v>
      </c>
    </row>
    <row r="58" spans="1:14" ht="12.75" customHeight="1" x14ac:dyDescent="0.2">
      <c r="A58">
        <v>30717059111</v>
      </c>
      <c r="B58" t="s">
        <v>297</v>
      </c>
      <c r="C58" t="s">
        <v>38</v>
      </c>
      <c r="D58" t="s">
        <v>49</v>
      </c>
      <c r="E58" t="s">
        <v>94</v>
      </c>
      <c r="F58" t="s">
        <v>298</v>
      </c>
      <c r="G58" t="s">
        <v>42</v>
      </c>
      <c r="H58" t="s">
        <v>43</v>
      </c>
      <c r="I58">
        <v>3300</v>
      </c>
      <c r="J58" t="s">
        <v>299</v>
      </c>
      <c r="L58">
        <v>12</v>
      </c>
    </row>
    <row r="59" spans="1:14" ht="12.75" customHeight="1" x14ac:dyDescent="0.2">
      <c r="A59">
        <v>30619256707</v>
      </c>
      <c r="B59" t="s">
        <v>300</v>
      </c>
      <c r="C59" t="s">
        <v>38</v>
      </c>
      <c r="D59" t="s">
        <v>49</v>
      </c>
      <c r="E59" t="s">
        <v>50</v>
      </c>
      <c r="F59" t="s">
        <v>301</v>
      </c>
      <c r="G59" t="s">
        <v>42</v>
      </c>
      <c r="H59" t="s">
        <v>43</v>
      </c>
      <c r="I59">
        <v>3300</v>
      </c>
      <c r="J59" t="s">
        <v>302</v>
      </c>
      <c r="L59">
        <v>12</v>
      </c>
      <c r="M59" t="s">
        <v>303</v>
      </c>
      <c r="N59" t="s">
        <v>304</v>
      </c>
    </row>
    <row r="60" spans="1:14" ht="12.75" customHeight="1" x14ac:dyDescent="0.2">
      <c r="A60">
        <v>30715577743</v>
      </c>
      <c r="B60" t="s">
        <v>305</v>
      </c>
      <c r="C60" t="s">
        <v>38</v>
      </c>
      <c r="D60" t="s">
        <v>49</v>
      </c>
      <c r="E60" t="s">
        <v>50</v>
      </c>
      <c r="F60" t="s">
        <v>306</v>
      </c>
      <c r="G60" t="s">
        <v>42</v>
      </c>
      <c r="H60" t="s">
        <v>43</v>
      </c>
      <c r="I60">
        <v>3300</v>
      </c>
      <c r="J60" t="s">
        <v>307</v>
      </c>
      <c r="L60">
        <v>12</v>
      </c>
      <c r="M60" t="s">
        <v>308</v>
      </c>
      <c r="N60" t="s">
        <v>309</v>
      </c>
    </row>
    <row r="61" spans="1:14" ht="12.75" customHeight="1" x14ac:dyDescent="0.2">
      <c r="A61">
        <v>20133762761</v>
      </c>
      <c r="B61" t="s">
        <v>310</v>
      </c>
      <c r="C61" t="s">
        <v>38</v>
      </c>
      <c r="D61" t="s">
        <v>39</v>
      </c>
      <c r="E61" t="s">
        <v>40</v>
      </c>
      <c r="F61" t="s">
        <v>311</v>
      </c>
      <c r="G61" t="s">
        <v>42</v>
      </c>
      <c r="H61" t="s">
        <v>43</v>
      </c>
      <c r="I61">
        <v>3300</v>
      </c>
      <c r="J61" t="s">
        <v>312</v>
      </c>
      <c r="K61" t="s">
        <v>313</v>
      </c>
      <c r="L61">
        <v>12</v>
      </c>
      <c r="M61" t="s">
        <v>111</v>
      </c>
      <c r="N61" t="s">
        <v>60</v>
      </c>
    </row>
    <row r="62" spans="1:14" ht="12.75" customHeight="1" x14ac:dyDescent="0.2">
      <c r="A62">
        <v>27171709925</v>
      </c>
      <c r="B62" t="s">
        <v>314</v>
      </c>
      <c r="C62" t="s">
        <v>38</v>
      </c>
      <c r="D62" t="s">
        <v>39</v>
      </c>
      <c r="E62" t="s">
        <v>40</v>
      </c>
      <c r="F62" t="s">
        <v>315</v>
      </c>
      <c r="G62" t="s">
        <v>42</v>
      </c>
      <c r="H62" t="s">
        <v>43</v>
      </c>
      <c r="I62">
        <v>3300</v>
      </c>
      <c r="J62" t="s">
        <v>316</v>
      </c>
      <c r="K62" t="s">
        <v>313</v>
      </c>
      <c r="L62">
        <v>12</v>
      </c>
      <c r="M62" t="s">
        <v>317</v>
      </c>
      <c r="N62" t="s">
        <v>60</v>
      </c>
    </row>
    <row r="63" spans="1:14" ht="12.75" customHeight="1" x14ac:dyDescent="0.2">
      <c r="A63">
        <v>33712529909</v>
      </c>
      <c r="B63" t="s">
        <v>318</v>
      </c>
      <c r="C63" t="s">
        <v>38</v>
      </c>
      <c r="D63" t="s">
        <v>49</v>
      </c>
      <c r="E63" t="s">
        <v>50</v>
      </c>
      <c r="F63" t="s">
        <v>217</v>
      </c>
      <c r="G63" t="s">
        <v>42</v>
      </c>
      <c r="H63" t="s">
        <v>43</v>
      </c>
      <c r="I63">
        <v>3300</v>
      </c>
      <c r="J63" t="s">
        <v>218</v>
      </c>
      <c r="L63">
        <v>7</v>
      </c>
      <c r="M63" t="s">
        <v>53</v>
      </c>
      <c r="N63" t="s">
        <v>153</v>
      </c>
    </row>
    <row r="64" spans="1:14" ht="12.75" customHeight="1" x14ac:dyDescent="0.2">
      <c r="A64">
        <v>27148268105</v>
      </c>
      <c r="B64" t="s">
        <v>319</v>
      </c>
      <c r="C64" t="s">
        <v>38</v>
      </c>
      <c r="D64" t="s">
        <v>39</v>
      </c>
      <c r="E64" t="s">
        <v>40</v>
      </c>
      <c r="F64" t="s">
        <v>320</v>
      </c>
      <c r="G64" t="s">
        <v>42</v>
      </c>
      <c r="H64" t="s">
        <v>43</v>
      </c>
      <c r="I64">
        <v>3300</v>
      </c>
      <c r="J64" t="s">
        <v>321</v>
      </c>
      <c r="K64" t="s">
        <v>322</v>
      </c>
      <c r="L64">
        <v>12</v>
      </c>
      <c r="M64" t="s">
        <v>323</v>
      </c>
      <c r="N64" t="s">
        <v>60</v>
      </c>
    </row>
    <row r="65" spans="1:14" ht="12.75" customHeight="1" x14ac:dyDescent="0.2">
      <c r="A65">
        <v>23342751644</v>
      </c>
      <c r="B65" t="s">
        <v>324</v>
      </c>
      <c r="C65" t="s">
        <v>38</v>
      </c>
      <c r="D65" t="s">
        <v>39</v>
      </c>
      <c r="E65" t="s">
        <v>40</v>
      </c>
      <c r="F65" t="s">
        <v>98</v>
      </c>
      <c r="G65" t="s">
        <v>42</v>
      </c>
      <c r="H65" t="s">
        <v>43</v>
      </c>
      <c r="I65">
        <v>3300</v>
      </c>
      <c r="J65" t="s">
        <v>99</v>
      </c>
      <c r="K65" t="s">
        <v>180</v>
      </c>
      <c r="L65">
        <v>12</v>
      </c>
      <c r="M65" t="s">
        <v>121</v>
      </c>
      <c r="N65" t="s">
        <v>60</v>
      </c>
    </row>
    <row r="66" spans="1:14" ht="12.75" customHeight="1" x14ac:dyDescent="0.2">
      <c r="A66">
        <v>20147130202</v>
      </c>
      <c r="B66" t="s">
        <v>325</v>
      </c>
      <c r="C66" t="s">
        <v>38</v>
      </c>
      <c r="D66" t="s">
        <v>39</v>
      </c>
      <c r="E66" t="s">
        <v>40</v>
      </c>
      <c r="F66" t="s">
        <v>326</v>
      </c>
      <c r="G66" t="s">
        <v>42</v>
      </c>
      <c r="H66" t="s">
        <v>43</v>
      </c>
      <c r="I66">
        <v>3300</v>
      </c>
      <c r="J66" t="s">
        <v>327</v>
      </c>
      <c r="K66" t="s">
        <v>328</v>
      </c>
      <c r="L66">
        <v>12</v>
      </c>
      <c r="M66" t="s">
        <v>329</v>
      </c>
      <c r="N66" t="s">
        <v>176</v>
      </c>
    </row>
    <row r="67" spans="1:14" ht="12.75" customHeight="1" x14ac:dyDescent="0.2">
      <c r="A67">
        <v>20303980378</v>
      </c>
      <c r="B67" t="s">
        <v>330</v>
      </c>
      <c r="C67" t="s">
        <v>38</v>
      </c>
      <c r="D67" t="s">
        <v>39</v>
      </c>
      <c r="E67" t="s">
        <v>40</v>
      </c>
      <c r="F67" t="s">
        <v>331</v>
      </c>
      <c r="G67" t="s">
        <v>42</v>
      </c>
      <c r="H67" t="s">
        <v>43</v>
      </c>
      <c r="I67">
        <v>3300</v>
      </c>
      <c r="J67" t="s">
        <v>332</v>
      </c>
      <c r="K67" t="s">
        <v>333</v>
      </c>
      <c r="L67">
        <v>12</v>
      </c>
      <c r="M67" t="s">
        <v>334</v>
      </c>
      <c r="N67" t="s">
        <v>60</v>
      </c>
    </row>
    <row r="68" spans="1:14" ht="12.75" customHeight="1" x14ac:dyDescent="0.2">
      <c r="A68">
        <v>20168291834</v>
      </c>
      <c r="B68" t="s">
        <v>335</v>
      </c>
      <c r="C68" t="s">
        <v>38</v>
      </c>
      <c r="D68" t="s">
        <v>39</v>
      </c>
      <c r="E68" t="s">
        <v>40</v>
      </c>
      <c r="F68" t="s">
        <v>336</v>
      </c>
      <c r="G68" t="s">
        <v>42</v>
      </c>
      <c r="H68" t="s">
        <v>43</v>
      </c>
      <c r="I68">
        <v>3300</v>
      </c>
      <c r="J68" t="s">
        <v>337</v>
      </c>
      <c r="K68" t="s">
        <v>338</v>
      </c>
      <c r="L68">
        <v>12</v>
      </c>
      <c r="M68" t="s">
        <v>121</v>
      </c>
      <c r="N68" t="s">
        <v>60</v>
      </c>
    </row>
    <row r="69" spans="1:14" ht="12.75" customHeight="1" x14ac:dyDescent="0.2">
      <c r="A69">
        <v>23120538209</v>
      </c>
      <c r="B69" t="s">
        <v>339</v>
      </c>
      <c r="C69" t="s">
        <v>38</v>
      </c>
      <c r="D69" t="s">
        <v>39</v>
      </c>
      <c r="E69" t="s">
        <v>50</v>
      </c>
      <c r="F69" t="s">
        <v>340</v>
      </c>
      <c r="G69" t="s">
        <v>42</v>
      </c>
      <c r="H69" t="s">
        <v>43</v>
      </c>
      <c r="I69">
        <v>3300</v>
      </c>
      <c r="J69" t="s">
        <v>341</v>
      </c>
      <c r="L69">
        <v>12</v>
      </c>
      <c r="M69" t="s">
        <v>342</v>
      </c>
      <c r="N69" t="s">
        <v>194</v>
      </c>
    </row>
    <row r="70" spans="1:14" ht="12.75" customHeight="1" x14ac:dyDescent="0.2">
      <c r="A70">
        <v>20230966738</v>
      </c>
      <c r="B70" t="s">
        <v>343</v>
      </c>
      <c r="C70" t="s">
        <v>38</v>
      </c>
      <c r="D70" t="s">
        <v>39</v>
      </c>
      <c r="E70" t="s">
        <v>50</v>
      </c>
      <c r="F70" t="s">
        <v>344</v>
      </c>
      <c r="G70" t="s">
        <v>345</v>
      </c>
      <c r="H70" t="s">
        <v>224</v>
      </c>
      <c r="I70">
        <v>3302</v>
      </c>
      <c r="J70" t="s">
        <v>346</v>
      </c>
      <c r="L70">
        <v>12</v>
      </c>
      <c r="M70" t="s">
        <v>347</v>
      </c>
      <c r="N70" t="s">
        <v>348</v>
      </c>
    </row>
    <row r="71" spans="1:14" ht="12.75" customHeight="1" x14ac:dyDescent="0.2">
      <c r="A71">
        <v>20074827455</v>
      </c>
      <c r="B71" t="s">
        <v>349</v>
      </c>
      <c r="C71" t="s">
        <v>38</v>
      </c>
      <c r="D71" t="s">
        <v>39</v>
      </c>
      <c r="E71" t="s">
        <v>50</v>
      </c>
      <c r="F71" t="s">
        <v>130</v>
      </c>
      <c r="G71" t="s">
        <v>42</v>
      </c>
      <c r="H71" t="s">
        <v>43</v>
      </c>
      <c r="I71">
        <v>3300</v>
      </c>
      <c r="J71" t="s">
        <v>131</v>
      </c>
      <c r="L71">
        <v>12</v>
      </c>
      <c r="M71" t="s">
        <v>350</v>
      </c>
      <c r="N71" t="s">
        <v>351</v>
      </c>
    </row>
    <row r="72" spans="1:14" ht="12.75" customHeight="1" x14ac:dyDescent="0.2">
      <c r="A72">
        <v>20168291680</v>
      </c>
      <c r="B72" t="s">
        <v>352</v>
      </c>
      <c r="C72" t="s">
        <v>38</v>
      </c>
      <c r="D72" t="s">
        <v>39</v>
      </c>
      <c r="E72" t="s">
        <v>40</v>
      </c>
      <c r="F72" t="s">
        <v>353</v>
      </c>
      <c r="G72" t="s">
        <v>42</v>
      </c>
      <c r="H72" t="s">
        <v>43</v>
      </c>
      <c r="I72">
        <v>3300</v>
      </c>
      <c r="J72" t="s">
        <v>354</v>
      </c>
      <c r="K72" t="s">
        <v>137</v>
      </c>
      <c r="L72">
        <v>12</v>
      </c>
      <c r="M72" t="s">
        <v>355</v>
      </c>
      <c r="N72" t="s">
        <v>60</v>
      </c>
    </row>
    <row r="73" spans="1:14" ht="12.75" customHeight="1" x14ac:dyDescent="0.2">
      <c r="A73">
        <v>27128520851</v>
      </c>
      <c r="B73" t="s">
        <v>356</v>
      </c>
      <c r="C73" t="s">
        <v>38</v>
      </c>
      <c r="D73" t="s">
        <v>39</v>
      </c>
      <c r="E73" t="s">
        <v>40</v>
      </c>
      <c r="F73" t="s">
        <v>357</v>
      </c>
      <c r="G73" t="s">
        <v>42</v>
      </c>
      <c r="H73" t="s">
        <v>43</v>
      </c>
      <c r="I73">
        <v>3300</v>
      </c>
      <c r="J73" t="s">
        <v>358</v>
      </c>
      <c r="K73" t="s">
        <v>359</v>
      </c>
      <c r="L73">
        <v>12</v>
      </c>
      <c r="M73" t="s">
        <v>121</v>
      </c>
      <c r="N73" t="s">
        <v>60</v>
      </c>
    </row>
    <row r="74" spans="1:14" ht="12.75" customHeight="1" x14ac:dyDescent="0.2">
      <c r="A74">
        <v>20121182832</v>
      </c>
      <c r="B74" t="s">
        <v>360</v>
      </c>
      <c r="C74" t="s">
        <v>38</v>
      </c>
      <c r="D74" t="s">
        <v>39</v>
      </c>
      <c r="E74" t="s">
        <v>40</v>
      </c>
      <c r="F74" t="s">
        <v>361</v>
      </c>
      <c r="G74" t="s">
        <v>42</v>
      </c>
      <c r="H74" t="s">
        <v>43</v>
      </c>
      <c r="I74">
        <v>3300</v>
      </c>
      <c r="J74" t="s">
        <v>362</v>
      </c>
      <c r="K74" t="s">
        <v>363</v>
      </c>
      <c r="L74">
        <v>12</v>
      </c>
      <c r="M74" t="s">
        <v>364</v>
      </c>
      <c r="N74" t="s">
        <v>47</v>
      </c>
    </row>
    <row r="75" spans="1:14" ht="12.75" customHeight="1" x14ac:dyDescent="0.2">
      <c r="A75">
        <v>27067089680</v>
      </c>
      <c r="B75" t="s">
        <v>365</v>
      </c>
      <c r="C75" t="s">
        <v>38</v>
      </c>
      <c r="D75" t="s">
        <v>39</v>
      </c>
      <c r="E75" t="s">
        <v>94</v>
      </c>
      <c r="F75" t="s">
        <v>366</v>
      </c>
      <c r="G75" t="s">
        <v>42</v>
      </c>
      <c r="H75" t="s">
        <v>43</v>
      </c>
      <c r="I75">
        <v>3300</v>
      </c>
      <c r="J75" t="s">
        <v>367</v>
      </c>
      <c r="L75">
        <v>12</v>
      </c>
    </row>
    <row r="76" spans="1:14" ht="12.75" customHeight="1" x14ac:dyDescent="0.2">
      <c r="A76">
        <v>20130056637</v>
      </c>
      <c r="B76" t="s">
        <v>368</v>
      </c>
      <c r="C76" t="s">
        <v>38</v>
      </c>
      <c r="D76" t="s">
        <v>39</v>
      </c>
      <c r="E76" t="s">
        <v>40</v>
      </c>
      <c r="F76" t="s">
        <v>369</v>
      </c>
      <c r="G76" t="s">
        <v>42</v>
      </c>
      <c r="H76" t="s">
        <v>43</v>
      </c>
      <c r="I76">
        <v>3300</v>
      </c>
      <c r="J76" t="s">
        <v>370</v>
      </c>
      <c r="K76" t="s">
        <v>276</v>
      </c>
      <c r="L76">
        <v>12</v>
      </c>
      <c r="M76" t="s">
        <v>121</v>
      </c>
      <c r="N76" t="s">
        <v>60</v>
      </c>
    </row>
    <row r="77" spans="1:14" ht="12.75" customHeight="1" x14ac:dyDescent="0.2">
      <c r="A77">
        <v>27058846916</v>
      </c>
      <c r="B77" t="s">
        <v>371</v>
      </c>
      <c r="C77" t="s">
        <v>38</v>
      </c>
      <c r="D77" t="s">
        <v>39</v>
      </c>
      <c r="E77" t="s">
        <v>40</v>
      </c>
      <c r="F77" t="s">
        <v>372</v>
      </c>
      <c r="G77" t="s">
        <v>42</v>
      </c>
      <c r="H77" t="s">
        <v>43</v>
      </c>
      <c r="I77">
        <v>3300</v>
      </c>
      <c r="J77" t="s">
        <v>373</v>
      </c>
      <c r="K77" t="s">
        <v>64</v>
      </c>
      <c r="L77">
        <v>12</v>
      </c>
      <c r="M77" t="s">
        <v>59</v>
      </c>
      <c r="N77" t="s">
        <v>60</v>
      </c>
    </row>
    <row r="78" spans="1:14" ht="12.75" customHeight="1" x14ac:dyDescent="0.2">
      <c r="A78">
        <v>27261827366</v>
      </c>
      <c r="B78" t="s">
        <v>374</v>
      </c>
      <c r="C78" t="s">
        <v>38</v>
      </c>
      <c r="D78" t="s">
        <v>39</v>
      </c>
      <c r="E78" t="s">
        <v>94</v>
      </c>
      <c r="F78" t="s">
        <v>375</v>
      </c>
      <c r="G78" t="s">
        <v>42</v>
      </c>
      <c r="H78" t="s">
        <v>43</v>
      </c>
      <c r="I78">
        <v>3300</v>
      </c>
      <c r="J78" t="s">
        <v>376</v>
      </c>
      <c r="L78">
        <v>12</v>
      </c>
      <c r="M78" t="s">
        <v>377</v>
      </c>
      <c r="N78" t="s">
        <v>378</v>
      </c>
    </row>
    <row r="79" spans="1:14" ht="12.75" customHeight="1" x14ac:dyDescent="0.2">
      <c r="A79">
        <v>33712370829</v>
      </c>
      <c r="B79" t="s">
        <v>379</v>
      </c>
      <c r="C79" t="s">
        <v>38</v>
      </c>
      <c r="D79" t="s">
        <v>49</v>
      </c>
      <c r="E79" t="s">
        <v>50</v>
      </c>
      <c r="F79" t="s">
        <v>380</v>
      </c>
      <c r="G79" t="s">
        <v>42</v>
      </c>
      <c r="H79" t="s">
        <v>43</v>
      </c>
      <c r="I79">
        <v>3300</v>
      </c>
      <c r="J79" t="s">
        <v>381</v>
      </c>
      <c r="L79">
        <v>12</v>
      </c>
      <c r="M79" t="s">
        <v>382</v>
      </c>
      <c r="N79" t="s">
        <v>383</v>
      </c>
    </row>
    <row r="80" spans="1:14" ht="12.75" customHeight="1" x14ac:dyDescent="0.2">
      <c r="A80">
        <v>27109797257</v>
      </c>
      <c r="B80" t="s">
        <v>384</v>
      </c>
      <c r="C80" t="s">
        <v>38</v>
      </c>
      <c r="D80" t="s">
        <v>39</v>
      </c>
      <c r="E80" t="s">
        <v>40</v>
      </c>
      <c r="F80" t="s">
        <v>385</v>
      </c>
      <c r="G80" t="s">
        <v>42</v>
      </c>
      <c r="H80" t="s">
        <v>43</v>
      </c>
      <c r="I80">
        <v>3300</v>
      </c>
      <c r="J80" t="s">
        <v>386</v>
      </c>
      <c r="K80" t="s">
        <v>137</v>
      </c>
      <c r="L80">
        <v>12</v>
      </c>
      <c r="M80" t="s">
        <v>387</v>
      </c>
      <c r="N80" t="s">
        <v>388</v>
      </c>
    </row>
    <row r="81" spans="1:14" ht="12.75" customHeight="1" x14ac:dyDescent="0.2">
      <c r="A81">
        <v>20309593392</v>
      </c>
      <c r="B81" t="s">
        <v>389</v>
      </c>
      <c r="C81" t="s">
        <v>38</v>
      </c>
      <c r="D81" t="s">
        <v>39</v>
      </c>
      <c r="E81" t="s">
        <v>40</v>
      </c>
      <c r="F81" t="s">
        <v>390</v>
      </c>
      <c r="H81" t="s">
        <v>88</v>
      </c>
      <c r="I81">
        <v>1426</v>
      </c>
      <c r="J81" t="s">
        <v>391</v>
      </c>
      <c r="K81" t="s">
        <v>74</v>
      </c>
      <c r="L81">
        <v>12</v>
      </c>
      <c r="M81" t="s">
        <v>392</v>
      </c>
      <c r="N81" t="s">
        <v>176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 &amp;A</oddHeader>
    <oddFooter>&amp;C&amp;"Times New Roman,Normal"&amp;12 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zoomScaleNormal="100" workbookViewId="0">
      <selection activeCellId="1" sqref="E2:E3 A1"/>
    </sheetView>
  </sheetViews>
  <sheetFormatPr baseColWidth="10" defaultColWidth="11.5703125" defaultRowHeight="12.75" x14ac:dyDescent="0.2"/>
  <sheetData>
    <row r="1" spans="1:1" ht="12.75" customHeight="1" x14ac:dyDescent="0.2">
      <c r="A1" s="7">
        <v>20301650087</v>
      </c>
    </row>
    <row r="2" spans="1:1" ht="12.75" customHeight="1" x14ac:dyDescent="0.2">
      <c r="A2">
        <v>30619256707</v>
      </c>
    </row>
    <row r="3" spans="1:1" ht="12.75" customHeight="1" x14ac:dyDescent="0.2">
      <c r="A3">
        <v>30708626348</v>
      </c>
    </row>
    <row r="4" spans="1:1" ht="12.75" customHeight="1" x14ac:dyDescent="0.2">
      <c r="A4">
        <v>30701299538</v>
      </c>
    </row>
    <row r="5" spans="1:1" ht="12.75" customHeight="1" x14ac:dyDescent="0.2">
      <c r="A5">
        <v>20337351108</v>
      </c>
    </row>
    <row r="6" spans="1:1" ht="12.75" customHeight="1" x14ac:dyDescent="0.2">
      <c r="A6">
        <v>20149466739</v>
      </c>
    </row>
    <row r="7" spans="1:1" ht="12.75" customHeight="1" x14ac:dyDescent="0.2">
      <c r="A7">
        <v>20175255819</v>
      </c>
    </row>
    <row r="8" spans="1:1" ht="12.75" customHeight="1" x14ac:dyDescent="0.2">
      <c r="A8">
        <v>33619471119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 &amp;A</oddHeader>
    <oddFooter>&amp;C&amp;"Times New Roman,Normal"&amp;12 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Constancias</vt:lpstr>
      <vt:lpstr>Error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Agustín Bustos</cp:lastModifiedBy>
  <cp:revision>36</cp:revision>
  <dcterms:created xsi:type="dcterms:W3CDTF">2025-12-25T19:04:37Z</dcterms:created>
  <dcterms:modified xsi:type="dcterms:W3CDTF">2026-01-12T20:34:39Z</dcterms:modified>
  <dc:language>es-ES</dc:language>
</cp:coreProperties>
</file>